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0A45509D-26D9-4EA6-BED0-0042B77B88CF}" xr6:coauthVersionLast="47" xr6:coauthVersionMax="47" xr10:uidLastSave="{00000000-0000-0000-0000-000000000000}"/>
  <bookViews>
    <workbookView xWindow="-108" yWindow="-108" windowWidth="23256" windowHeight="12576" activeTab="2" xr2:uid="{00000000-000D-0000-FFFF-FFFF00000000}"/>
  </bookViews>
  <sheets>
    <sheet name="pagina_1" sheetId="1" r:id="rId1"/>
    <sheet name="an_I" sheetId="2" r:id="rId2"/>
    <sheet name="an_II" sheetId="3" r:id="rId3"/>
    <sheet name="an_III" sheetId="4" r:id="rId4"/>
    <sheet name="Bilant" sheetId="5" r:id="rId5"/>
    <sheet name="COMPETENTE" sheetId="6" r:id="rId6"/>
    <sheet name="Repartizare" sheetId="8" r:id="rId7"/>
    <sheet name="rezultatele învăţării " sheetId="9" r:id="rId8"/>
  </sheets>
  <definedNames>
    <definedName name="Cerceteaza" localSheetId="5">!#REF!</definedName>
    <definedName name="Granita" localSheetId="5">!#REF!</definedName>
    <definedName name="Obiective" localSheetId="5">!#REF!</definedName>
    <definedName name="_xlnm.Print_Area" localSheetId="1">an_I!$A$1:$R$62</definedName>
    <definedName name="_xlnm.Print_Area" localSheetId="2">an_II!$A$1:$Q$63</definedName>
    <definedName name="_xlnm.Print_Area" localSheetId="3">an_III!$A$1:$Q$60</definedName>
    <definedName name="_xlnm.Print_Area" localSheetId="4">Bilant!$A$1:$H$46</definedName>
    <definedName name="_xlnm.Print_Area" localSheetId="5">COMPETENTE!$A$1:$C$42</definedName>
    <definedName name="Proiecteaza" localSheetId="5">!#REF!</definedName>
  </definedNames>
  <calcPr calcId="191029"/>
</workbook>
</file>

<file path=xl/calcChain.xml><?xml version="1.0" encoding="utf-8"?>
<calcChain xmlns="http://schemas.openxmlformats.org/spreadsheetml/2006/main">
  <c r="H42" i="5" l="1"/>
  <c r="H43" i="5"/>
  <c r="D27" i="5"/>
  <c r="E26" i="5" s="1"/>
  <c r="D28" i="5"/>
  <c r="E25" i="5" l="1"/>
  <c r="E24" i="5"/>
  <c r="D29" i="5"/>
  <c r="E28" i="5" s="1"/>
  <c r="Z20" i="8"/>
  <c r="Z26" i="8"/>
  <c r="Z27" i="8"/>
  <c r="Z29" i="8"/>
  <c r="Z30" i="8"/>
  <c r="Z34" i="8"/>
  <c r="Z18" i="8"/>
  <c r="Y19" i="8" l="1"/>
  <c r="Z19" i="8" s="1"/>
  <c r="Y21" i="8"/>
  <c r="Z21" i="8" s="1"/>
  <c r="Z22" i="8"/>
  <c r="Z23" i="8"/>
  <c r="Y24" i="8"/>
  <c r="Z24" i="8" s="1"/>
  <c r="Y25" i="8"/>
  <c r="Z25" i="8" s="1"/>
  <c r="Z28" i="8"/>
  <c r="Z35" i="8"/>
  <c r="Z36" i="8"/>
  <c r="Y38" i="8"/>
  <c r="Z38" i="8" s="1"/>
  <c r="Z39" i="8"/>
  <c r="Y40" i="8"/>
  <c r="Z40" i="8" s="1"/>
  <c r="Y41" i="8"/>
  <c r="Z41" i="8" s="1"/>
  <c r="Z42" i="8"/>
  <c r="Z43" i="8"/>
  <c r="Z44" i="8"/>
  <c r="Y45" i="8"/>
  <c r="Z45" i="8" s="1"/>
  <c r="Z46" i="8"/>
  <c r="Z47" i="8"/>
  <c r="Z48" i="8"/>
  <c r="Z52" i="8"/>
  <c r="Z53" i="8"/>
  <c r="Y54" i="8"/>
  <c r="Z54" i="8" s="1"/>
  <c r="Y55" i="8"/>
  <c r="Z55" i="8" s="1"/>
  <c r="Z56" i="8"/>
  <c r="Y57" i="8"/>
  <c r="Z57" i="8" s="1"/>
  <c r="Y58" i="8"/>
  <c r="Z58" i="8" s="1"/>
  <c r="Y59" i="8"/>
  <c r="Z59" i="8" s="1"/>
  <c r="Z60" i="8"/>
  <c r="Y61" i="8"/>
  <c r="Z61" i="8" s="1"/>
  <c r="Y62" i="8"/>
  <c r="Z62" i="8" s="1"/>
  <c r="Z63" i="8"/>
  <c r="Z64" i="8"/>
  <c r="Z65" i="8"/>
  <c r="Z66" i="8"/>
  <c r="Z67" i="8"/>
  <c r="Z68" i="8"/>
  <c r="Z69" i="8"/>
  <c r="Y70" i="8"/>
  <c r="Z70" i="8" s="1"/>
  <c r="Z71" i="8"/>
  <c r="Z72" i="8"/>
  <c r="Y73" i="8"/>
  <c r="Z73" i="8" s="1"/>
  <c r="Z74" i="8"/>
  <c r="Y75" i="8"/>
  <c r="Z75" i="8" s="1"/>
  <c r="Y76" i="8"/>
  <c r="Z76" i="8" s="1"/>
  <c r="M26" i="3"/>
  <c r="O56" i="3"/>
  <c r="H54" i="3"/>
  <c r="H56" i="3" s="1"/>
  <c r="O44" i="2"/>
  <c r="H44" i="2"/>
  <c r="H16" i="2"/>
  <c r="H41" i="4" l="1"/>
  <c r="O28" i="2"/>
  <c r="O47" i="2" s="1"/>
  <c r="O25" i="4"/>
  <c r="H25" i="4"/>
  <c r="Y77" i="8"/>
  <c r="Z37" i="8"/>
  <c r="H26" i="3"/>
  <c r="O45" i="3"/>
  <c r="H45" i="3"/>
  <c r="O41" i="4"/>
  <c r="O26" i="3"/>
  <c r="H28" i="2"/>
  <c r="H47" i="2" s="1"/>
  <c r="H44" i="4" l="1"/>
  <c r="O44" i="4"/>
  <c r="O48" i="3"/>
  <c r="H48" i="3"/>
  <c r="G44" i="5"/>
  <c r="D45" i="5"/>
  <c r="L44" i="2" l="1"/>
  <c r="E44" i="2"/>
  <c r="G43" i="5" l="1"/>
  <c r="G42" i="5"/>
  <c r="Q57" i="4"/>
  <c r="L57" i="4"/>
  <c r="K57" i="4"/>
  <c r="J57" i="4"/>
  <c r="E57" i="4"/>
  <c r="D57" i="4"/>
  <c r="Q41" i="4"/>
  <c r="L41" i="4"/>
  <c r="K41" i="4"/>
  <c r="J41" i="4"/>
  <c r="E41" i="4"/>
  <c r="D41" i="4"/>
  <c r="Q25" i="4"/>
  <c r="L25" i="4"/>
  <c r="K25" i="4"/>
  <c r="J25" i="4"/>
  <c r="E25" i="4"/>
  <c r="D25" i="4"/>
  <c r="Q56" i="3"/>
  <c r="L56" i="3"/>
  <c r="K56" i="3"/>
  <c r="J56" i="3"/>
  <c r="E56" i="3"/>
  <c r="D56" i="3"/>
  <c r="Q45" i="3"/>
  <c r="M48" i="3"/>
  <c r="L45" i="3"/>
  <c r="K45" i="3"/>
  <c r="J45" i="3"/>
  <c r="E45" i="3"/>
  <c r="D45" i="3"/>
  <c r="Q26" i="3"/>
  <c r="L26" i="3"/>
  <c r="K26" i="3"/>
  <c r="J26" i="3"/>
  <c r="E26" i="3"/>
  <c r="D26" i="3"/>
  <c r="Q55" i="2"/>
  <c r="L55" i="2"/>
  <c r="K55" i="2"/>
  <c r="J55" i="2"/>
  <c r="E55" i="2"/>
  <c r="D55" i="2"/>
  <c r="Q44" i="2"/>
  <c r="K45" i="2"/>
  <c r="J44" i="2"/>
  <c r="D45" i="2"/>
  <c r="Q28" i="2"/>
  <c r="M28" i="2"/>
  <c r="L28" i="2"/>
  <c r="L47" i="2" s="1"/>
  <c r="K28" i="2"/>
  <c r="K47" i="2" s="1"/>
  <c r="J28" i="2"/>
  <c r="E28" i="2"/>
  <c r="E47" i="2" s="1"/>
  <c r="D28" i="2"/>
  <c r="H44" i="5" l="1"/>
  <c r="D44" i="4"/>
  <c r="L44" i="4"/>
  <c r="L48" i="3"/>
  <c r="D48" i="3"/>
  <c r="J47" i="2"/>
  <c r="M47" i="2"/>
  <c r="K48" i="2" s="1"/>
  <c r="I14" i="5" s="1"/>
  <c r="Q47" i="2"/>
  <c r="D56" i="2"/>
  <c r="D35" i="5"/>
  <c r="K29" i="2"/>
  <c r="D46" i="3"/>
  <c r="D57" i="3"/>
  <c r="K56" i="2"/>
  <c r="D29" i="2"/>
  <c r="F47" i="2"/>
  <c r="K57" i="3"/>
  <c r="K46" i="3"/>
  <c r="J48" i="3"/>
  <c r="E44" i="4"/>
  <c r="Q48" i="3"/>
  <c r="K58" i="4"/>
  <c r="K27" i="3"/>
  <c r="E48" i="3"/>
  <c r="J44" i="4"/>
  <c r="D26" i="4"/>
  <c r="K26" i="4"/>
  <c r="K42" i="4"/>
  <c r="Q44" i="4"/>
  <c r="D33" i="5"/>
  <c r="D42" i="4"/>
  <c r="D58" i="4"/>
  <c r="K44" i="4"/>
  <c r="F36" i="5"/>
  <c r="K48" i="3"/>
  <c r="D27" i="3"/>
  <c r="D47" i="2"/>
  <c r="G36" i="5"/>
  <c r="D45" i="4" l="1"/>
  <c r="H16" i="5" s="1"/>
  <c r="K49" i="3"/>
  <c r="I15" i="5" s="1"/>
  <c r="K45" i="4"/>
  <c r="I16" i="5" s="1"/>
  <c r="D49" i="3"/>
  <c r="H15" i="5" s="1"/>
  <c r="D48" i="2"/>
  <c r="H14" i="5" s="1"/>
  <c r="D36" i="5"/>
  <c r="D38" i="5"/>
  <c r="E33" i="5" l="1"/>
  <c r="E35" i="5"/>
  <c r="E36"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Y77" authorId="0" shapeId="0" xr:uid="{37C01338-C606-4D8E-B4D7-BE1B45B11C4C}">
      <text>
        <r>
          <rPr>
            <b/>
            <sz val="9"/>
            <color indexed="81"/>
            <rFont val="Segoe UI"/>
            <charset val="1"/>
          </rPr>
          <t>User:</t>
        </r>
        <r>
          <rPr>
            <sz val="9"/>
            <color indexed="81"/>
            <rFont val="Segoe UI"/>
            <charset val="1"/>
          </rPr>
          <t xml:space="preserve">
Suma calculeaza disciplinele optionale o data si nu include disciplinele facultative.</t>
        </r>
      </text>
    </comment>
  </commentList>
</comments>
</file>

<file path=xl/sharedStrings.xml><?xml version="1.0" encoding="utf-8"?>
<sst xmlns="http://schemas.openxmlformats.org/spreadsheetml/2006/main" count="756" uniqueCount="404">
  <si>
    <t>PLAN DE ÎNVĂŢĂMÂNT</t>
  </si>
  <si>
    <t>Domeniul: Relaţii internaţionale şi studii europene</t>
  </si>
  <si>
    <t>Programul de studiu: Relaţii internaţionale şi studii europene</t>
  </si>
  <si>
    <t>Forma de învăţământ: cu frecvenţă</t>
  </si>
  <si>
    <t>Durata studiilor: 3 ani</t>
  </si>
  <si>
    <t>Cerinţe pentru obţinerea diplomei:</t>
  </si>
  <si>
    <t>credite la discipline obligatorii și opționale</t>
  </si>
  <si>
    <t>credite la examenul de licență</t>
  </si>
  <si>
    <t>Universitatea ,,Ştefan cel Mare" din Suceava</t>
  </si>
  <si>
    <t>PLAN  DE ÎNVĂŢĂMÂNT</t>
  </si>
  <si>
    <t>ANUL I</t>
  </si>
  <si>
    <t>Nr. crt.</t>
  </si>
  <si>
    <t>Discipline obligatorii</t>
  </si>
  <si>
    <t>Cod disciplină USV.FIG.RISE.</t>
  </si>
  <si>
    <t>Sem. 1</t>
  </si>
  <si>
    <t>Sem. 2</t>
  </si>
  <si>
    <t>C</t>
  </si>
  <si>
    <t>S</t>
  </si>
  <si>
    <t>L</t>
  </si>
  <si>
    <t>P</t>
  </si>
  <si>
    <t>I*</t>
  </si>
  <si>
    <t>Forma verificare</t>
  </si>
  <si>
    <t>Nr. credite</t>
  </si>
  <si>
    <t>Introducere în studiul relaţiilor internaţionale și Studii de securitate</t>
  </si>
  <si>
    <t>DF0101</t>
  </si>
  <si>
    <t>E</t>
  </si>
  <si>
    <t>Gândire critică</t>
  </si>
  <si>
    <t>DF0102</t>
  </si>
  <si>
    <t>Introducere în studii europene</t>
  </si>
  <si>
    <t>DS0103</t>
  </si>
  <si>
    <t>Introducere în ştiinţe politice</t>
  </si>
  <si>
    <t>DS0104</t>
  </si>
  <si>
    <t>DS0105</t>
  </si>
  <si>
    <t>Istoria integrării europene</t>
  </si>
  <si>
    <t>DF0207</t>
  </si>
  <si>
    <t>Teorii ale relaţiilor internaţionale</t>
  </si>
  <si>
    <t>Sociologia relaţiilor internaţionale</t>
  </si>
  <si>
    <t>Civilizaţia europeană medievală</t>
  </si>
  <si>
    <t>DS0210</t>
  </si>
  <si>
    <t>Informatică aplicată</t>
  </si>
  <si>
    <t>Total ore obligatorii pe săptămână</t>
  </si>
  <si>
    <t>Discipline optionale</t>
  </si>
  <si>
    <t>Total ore opţionale pe săptămână</t>
  </si>
  <si>
    <t>RECAPITULAŢIE</t>
  </si>
  <si>
    <t>5E, 2C</t>
  </si>
  <si>
    <t>Discipline facultative</t>
  </si>
  <si>
    <t>Cod disciplină USV...</t>
  </si>
  <si>
    <t>Psihologia educaţiei</t>
  </si>
  <si>
    <t>Pedagogie I</t>
  </si>
  <si>
    <t>Total ore facultative pe săptămână</t>
  </si>
  <si>
    <t>1E, 1C</t>
  </si>
  <si>
    <t>I* - ore de studiu individual</t>
  </si>
  <si>
    <t>** Fără promovarea disciplinei Educație fizică nu se poate intra în licență</t>
  </si>
  <si>
    <t>ANUL II</t>
  </si>
  <si>
    <t>Sem. 3</t>
  </si>
  <si>
    <t>Sem. 4</t>
  </si>
  <si>
    <t>Drept internaţional</t>
  </si>
  <si>
    <t>DF0301</t>
  </si>
  <si>
    <t>Metodologii de cercetare în științele sociale</t>
  </si>
  <si>
    <t>DF0302</t>
  </si>
  <si>
    <t>Europa modernă: procese socio-economice şi politice</t>
  </si>
  <si>
    <t>DS0303</t>
  </si>
  <si>
    <t>Ideologii politice în epoca contemporană</t>
  </si>
  <si>
    <t>DS0304</t>
  </si>
  <si>
    <t>Probleme fundamentale ale lumii contemporane</t>
  </si>
  <si>
    <t>DF0405</t>
  </si>
  <si>
    <t>DF0406</t>
  </si>
  <si>
    <t>Guvernanţa internațională și regională</t>
  </si>
  <si>
    <t>Construcţie europeană</t>
  </si>
  <si>
    <t>4E, 1C</t>
  </si>
  <si>
    <t>Studii de arie. Regionalism: Asia</t>
  </si>
  <si>
    <t>Analiza conflictelor internaţionale</t>
  </si>
  <si>
    <t>DS0311</t>
  </si>
  <si>
    <t>Metodologii în studiul Relațiilor Internaționale</t>
  </si>
  <si>
    <t>Metodologii în studiul Stiintelor Politice</t>
  </si>
  <si>
    <t>DC0315</t>
  </si>
  <si>
    <t>DC0417</t>
  </si>
  <si>
    <t>Introducere în politicile comune ale UE</t>
  </si>
  <si>
    <t>Introducere în guvernanța UE</t>
  </si>
  <si>
    <t>Pedagogie II</t>
  </si>
  <si>
    <t>Didactica specialităţii</t>
  </si>
  <si>
    <t>ANUL III</t>
  </si>
  <si>
    <t>Sem. 5</t>
  </si>
  <si>
    <t>Sem. 6</t>
  </si>
  <si>
    <t>Politică externă şi diplomaţie</t>
  </si>
  <si>
    <t>DS0502</t>
  </si>
  <si>
    <t>Securitate europeană și problematica minorităților naționale și etnice</t>
  </si>
  <si>
    <t>DS0503</t>
  </si>
  <si>
    <t>Economie europeană</t>
  </si>
  <si>
    <t>DF0605</t>
  </si>
  <si>
    <t>Drept internațional și comunitar</t>
  </si>
  <si>
    <t>Introducere în geopolitică</t>
  </si>
  <si>
    <t>DS0608</t>
  </si>
  <si>
    <t>DS0510</t>
  </si>
  <si>
    <t>Globalism şi globalizare</t>
  </si>
  <si>
    <t>DS0511</t>
  </si>
  <si>
    <t>Filosofia unificării europene</t>
  </si>
  <si>
    <t>DS0512</t>
  </si>
  <si>
    <t>Economie internațională</t>
  </si>
  <si>
    <t>Doctrine economice</t>
  </si>
  <si>
    <t>Negociere şi mediere în relaţiile internaţionale</t>
  </si>
  <si>
    <t>DS0617</t>
  </si>
  <si>
    <t>Studii de arie. Cooperare transfrontaliera</t>
  </si>
  <si>
    <t>DS0618</t>
  </si>
  <si>
    <t>2E, 1C</t>
  </si>
  <si>
    <t>Mediul și schimbările climatice</t>
  </si>
  <si>
    <t>Practică pedagogică (în învăţământul preuniversitar obligatoriu) (1)</t>
  </si>
  <si>
    <t>Managementul clasei de elevi</t>
  </si>
  <si>
    <t>Practică pedagogică (în învăţământul preuniversitar obligatoriu) (2)</t>
  </si>
  <si>
    <t>Evaluare finală - Portofoliu didactic</t>
  </si>
  <si>
    <t>2C</t>
  </si>
  <si>
    <t>Structura anului universitar</t>
  </si>
  <si>
    <t>Nr. săptămâni</t>
  </si>
  <si>
    <t xml:space="preserve"> Nr.ore fizice
pe săptămână*</t>
  </si>
  <si>
    <t>Anul de studii</t>
  </si>
  <si>
    <t>Sem. I</t>
  </si>
  <si>
    <t>Sem. II</t>
  </si>
  <si>
    <t>I</t>
  </si>
  <si>
    <t>II</t>
  </si>
  <si>
    <t>III</t>
  </si>
  <si>
    <t>*Discipline obligatorii + opţionale</t>
  </si>
  <si>
    <t xml:space="preserve">                                  BILANŢ</t>
  </si>
  <si>
    <t>CATEGORIA DISCIPLINEI</t>
  </si>
  <si>
    <t>Total nr. ore
fizice</t>
  </si>
  <si>
    <t>%</t>
  </si>
  <si>
    <t>realizat</t>
  </si>
  <si>
    <t>DISCIPLINE OBLIGATORII</t>
  </si>
  <si>
    <t>DISCIPLINE OPŢIONALE</t>
  </si>
  <si>
    <t>TOTAL Obligatorii şi opţionale</t>
  </si>
  <si>
    <t>DISCIPLINE FACULTATIVE</t>
  </si>
  <si>
    <t>TOTAL Ore program de studiu</t>
  </si>
  <si>
    <t>Nr. de ore</t>
  </si>
  <si>
    <t>Curs</t>
  </si>
  <si>
    <t>Aplicaţii</t>
  </si>
  <si>
    <t>DISCIPLINE FUNDAMENTALE</t>
  </si>
  <si>
    <t>DISCIPLINE COMPLEMENTARE</t>
  </si>
  <si>
    <t>NUMĂR ORE CURS / ORE APLICAŢII</t>
  </si>
  <si>
    <t>Nr.</t>
  </si>
  <si>
    <t>Forma de</t>
  </si>
  <si>
    <t>Nr. forme de verificare</t>
  </si>
  <si>
    <t>Total</t>
  </si>
  <si>
    <t>crt.</t>
  </si>
  <si>
    <t>verificare</t>
  </si>
  <si>
    <t>An I</t>
  </si>
  <si>
    <t>An II</t>
  </si>
  <si>
    <t>Examen</t>
  </si>
  <si>
    <t>Colocviu</t>
  </si>
  <si>
    <t>TOTAL</t>
  </si>
  <si>
    <t>Competenţe profesionale</t>
  </si>
  <si>
    <t>Rector,                         Decan,                     Director departament,          Responsabil program de studii,</t>
  </si>
  <si>
    <t>Practica</t>
  </si>
  <si>
    <t xml:space="preserve">Prof. univ. dr. </t>
  </si>
  <si>
    <t xml:space="preserve">PLAN  DE ÎNVĂŢĂMÂNT </t>
  </si>
  <si>
    <t>Domeniul: Istorie</t>
  </si>
  <si>
    <t>Programul de studiu: Conversie Istorie</t>
  </si>
  <si>
    <t>Ciclul de studii: licență</t>
  </si>
  <si>
    <t>Forma de învăţământ: cu frecvență</t>
  </si>
  <si>
    <t>Durata studiilor: 2 ani</t>
  </si>
  <si>
    <t>Grila competențelor</t>
  </si>
  <si>
    <t xml:space="preserve">             Repartizarea pe discipline a creditelor acumulate în funcție de creditele alocate pentru fiecare dintre competențele atribuite.</t>
  </si>
  <si>
    <t>Nr. Crt.</t>
  </si>
  <si>
    <t>Denumire disciplină</t>
  </si>
  <si>
    <t xml:space="preserve"> Denumire competențe</t>
  </si>
  <si>
    <t>CP1</t>
  </si>
  <si>
    <t>CP2</t>
  </si>
  <si>
    <t>CP5</t>
  </si>
  <si>
    <t>CP6</t>
  </si>
  <si>
    <t>CT1</t>
  </si>
  <si>
    <t>CT2</t>
  </si>
  <si>
    <t>CT3</t>
  </si>
  <si>
    <t>Total credite</t>
  </si>
  <si>
    <t>Decan,</t>
  </si>
  <si>
    <t>Responsabil program de studii,</t>
  </si>
  <si>
    <t xml:space="preserve">Prof. univ. dr.  </t>
  </si>
  <si>
    <t>Florin PINTESCU</t>
  </si>
  <si>
    <t>3 ani</t>
  </si>
  <si>
    <t>Ciclu de învăţământ: licenţă</t>
  </si>
  <si>
    <t>Ciclu de studii: licenţă</t>
  </si>
  <si>
    <t>de studii: licenţă</t>
  </si>
  <si>
    <t xml:space="preserve">Durata studiilor: 3 ani </t>
  </si>
  <si>
    <t xml:space="preserve">Practică de specialitate </t>
  </si>
  <si>
    <t>Practica de specialitate</t>
  </si>
  <si>
    <t>4E</t>
  </si>
  <si>
    <t>3E, 1C</t>
  </si>
  <si>
    <t>Conf. univ. dr. Radu Florian BRUJA</t>
  </si>
  <si>
    <t xml:space="preserve">                   Prof. univ. dr.                              Prof. univ. dr.                      Prof. univ. dr.                               Conf. univ. dr.</t>
  </si>
  <si>
    <t xml:space="preserve">              Mihai DIMIAN                   Florin PINTESCU                Gheorghe ONIŞORU                Radu Florian BRUJA                </t>
  </si>
  <si>
    <t>Structuri și strategii politice în lumea antică</t>
  </si>
  <si>
    <t>Istoria relaţiilor internaţionale. Sisteme de state în Antichitate</t>
  </si>
  <si>
    <t>Istoria relaţiilor internaţionale. Sisteme de state în Evul Mediu</t>
  </si>
  <si>
    <t>Istoria Relatiilor Internationale. Ordinea westphalică</t>
  </si>
  <si>
    <t>Procesul decizional în Uniunea Europeană</t>
  </si>
  <si>
    <t>DC0418</t>
  </si>
  <si>
    <t>Instituții și organizații internaționale</t>
  </si>
  <si>
    <t>DS0616</t>
  </si>
  <si>
    <t>DS0513</t>
  </si>
  <si>
    <t>DS0514</t>
  </si>
  <si>
    <t>Studii de arie specifice: Politici Regionale</t>
  </si>
  <si>
    <t xml:space="preserve">CP3 </t>
  </si>
  <si>
    <t>CP 4</t>
  </si>
  <si>
    <t>CP7</t>
  </si>
  <si>
    <t>CP8</t>
  </si>
  <si>
    <t>CP9</t>
  </si>
  <si>
    <t>CP11</t>
  </si>
  <si>
    <t>CP 10</t>
  </si>
  <si>
    <t>CP12</t>
  </si>
  <si>
    <t>CP13</t>
  </si>
  <si>
    <t>CP14</t>
  </si>
  <si>
    <t>CP15</t>
  </si>
  <si>
    <t>CP16</t>
  </si>
  <si>
    <t>CP17</t>
  </si>
  <si>
    <t>CP18</t>
  </si>
  <si>
    <t>Antreprenoriat</t>
  </si>
  <si>
    <t>DC0419</t>
  </si>
  <si>
    <t>Educaţie fizică</t>
  </si>
  <si>
    <t>DC0212</t>
  </si>
  <si>
    <t>DC0408</t>
  </si>
  <si>
    <t>DS0410</t>
  </si>
  <si>
    <t>DC0316</t>
  </si>
  <si>
    <t>Stat, Societate şi Religie</t>
  </si>
  <si>
    <t>DPPD NIV1 DS 0507</t>
  </si>
  <si>
    <t>DPPD NIV1 DS 0608</t>
  </si>
  <si>
    <t>DPPD NIV1 DS 0508</t>
  </si>
  <si>
    <t>Competenţe transversale</t>
  </si>
  <si>
    <t>DC0106</t>
  </si>
  <si>
    <t>DF0208</t>
  </si>
  <si>
    <t>DS0211</t>
  </si>
  <si>
    <t>DC0213</t>
  </si>
  <si>
    <t>DC0114</t>
  </si>
  <si>
    <t>DC0115</t>
  </si>
  <si>
    <t>DS0312</t>
  </si>
  <si>
    <t>DC0420</t>
  </si>
  <si>
    <t>Cod disciplină USV.</t>
  </si>
  <si>
    <t>FIG.RISE.DC0620</t>
  </si>
  <si>
    <t>DPPD NIV1 DS 0506</t>
  </si>
  <si>
    <t>FIG.RISE.DC0519</t>
  </si>
  <si>
    <t>DS0504</t>
  </si>
  <si>
    <t>FACULTATEA DE ISTORIE, GEOGRAFIE ȘI ȘTIINȚE SOCIALE</t>
  </si>
  <si>
    <t>Prof. univ. dr.               Prof. univ. dr.                      Prof. univ. dr.                                             Conf. univ. dr.</t>
  </si>
  <si>
    <t>Din plan</t>
  </si>
  <si>
    <t>Etică şi integritate academică</t>
  </si>
  <si>
    <t>v</t>
  </si>
  <si>
    <t>DF0209</t>
  </si>
  <si>
    <t>DF0606</t>
  </si>
  <si>
    <t>DF0407</t>
  </si>
  <si>
    <t>DF0409</t>
  </si>
  <si>
    <t>Limba străină III Limba germană</t>
  </si>
  <si>
    <t xml:space="preserve">Limba străină II Limba franceză </t>
  </si>
  <si>
    <t xml:space="preserve">Limba străină I Limba engleză </t>
  </si>
  <si>
    <t>Limbă străină IV Limba spaniolă</t>
  </si>
  <si>
    <t xml:space="preserve">Limbă străină V Limba italiană </t>
  </si>
  <si>
    <t>DC0219</t>
  </si>
  <si>
    <t>DC0220</t>
  </si>
  <si>
    <t>DC0221</t>
  </si>
  <si>
    <t>DC0222</t>
  </si>
  <si>
    <t>DC0223</t>
  </si>
  <si>
    <t>DC0317</t>
  </si>
  <si>
    <t>DC0318</t>
  </si>
  <si>
    <t>DC0319</t>
  </si>
  <si>
    <t>Universitatea ,,Stefan cel Mare" din Suceava</t>
  </si>
  <si>
    <t>Ciclul de studii:  LICENȚA</t>
  </si>
  <si>
    <t>Forma de invatamant: cu frecvenţă</t>
  </si>
  <si>
    <t>Facultatea de Istorie, Geografie şi Ştiinţe Sociale</t>
  </si>
  <si>
    <t>Domeniul: Relaţii Internaţionale şi Studii Europene</t>
  </si>
  <si>
    <t>Program de studii: Relaţii Internaţionale şi Studii Europene</t>
  </si>
  <si>
    <t xml:space="preserve">Grila rezultatele învăţării </t>
  </si>
  <si>
    <t>Cunoștințe</t>
  </si>
  <si>
    <t>Aptitudini</t>
  </si>
  <si>
    <t>Responsabilitate și autonomie</t>
  </si>
  <si>
    <t>Discipline care contribuie la atingerea rezultatelor învățării</t>
  </si>
  <si>
    <t xml:space="preserve">Nr. Crt. </t>
  </si>
  <si>
    <t>Antropologie europeană</t>
  </si>
  <si>
    <t>Relaţii internaţionale în Europa în secolul XX</t>
  </si>
  <si>
    <t>Relaţii internaţionale în Europa secolului XX</t>
  </si>
  <si>
    <t>Ciclul de studii: licenţă</t>
  </si>
  <si>
    <t>Limbă străină  1 Limba engleză</t>
  </si>
  <si>
    <t xml:space="preserve">Limba străină 2 Limba franceză </t>
  </si>
  <si>
    <t>Limba străină 3 Limba germană</t>
  </si>
  <si>
    <t>Limba străină 4 Limba spaniolă</t>
  </si>
  <si>
    <t xml:space="preserve">Limbă străină 5 Limba italiană </t>
  </si>
  <si>
    <t>V</t>
  </si>
  <si>
    <t>5E, 2V</t>
  </si>
  <si>
    <t>Comunicare şi scriere academică</t>
  </si>
  <si>
    <t>Discipline facultative Modul DSPP</t>
  </si>
  <si>
    <t>DSPP NIV1 DF 0202</t>
  </si>
  <si>
    <t>DSPP NIV1 DF 0101</t>
  </si>
  <si>
    <t>Discipline facultative. Modul DSPP</t>
  </si>
  <si>
    <t>DSPP NIV1 DF 0303</t>
  </si>
  <si>
    <t>DSPP NIV1 DF 0405</t>
  </si>
  <si>
    <t xml:space="preserve">Elaborarea lucrării de licenţă </t>
  </si>
  <si>
    <t>Modul DSPP</t>
  </si>
  <si>
    <t>DISCIPLINE DE SPECIALIZARE</t>
  </si>
  <si>
    <t>Proiect/Verificare</t>
  </si>
  <si>
    <t>DC0116</t>
  </si>
  <si>
    <t>DC0117</t>
  </si>
  <si>
    <t>Elaborarea lucrării de licenţă</t>
  </si>
  <si>
    <t>5E, 1V</t>
  </si>
  <si>
    <r>
      <t xml:space="preserve">CT 1. </t>
    </r>
    <r>
      <rPr>
        <b/>
        <sz val="10"/>
        <color rgb="FF000000"/>
        <rFont val="Arial"/>
        <family val="2"/>
        <charset val="238"/>
      </rPr>
      <t>Vorbește mai multe limbi străine</t>
    </r>
    <r>
      <rPr>
        <sz val="10"/>
        <color rgb="FF000000"/>
        <rFont val="Arial"/>
        <family val="2"/>
        <charset val="238"/>
      </rPr>
      <t>.</t>
    </r>
  </si>
  <si>
    <r>
      <t xml:space="preserve">CP 1. </t>
    </r>
    <r>
      <rPr>
        <b/>
        <sz val="10"/>
        <color rgb="FF000000"/>
        <rFont val="Arial"/>
        <family val="2"/>
        <charset val="238"/>
      </rPr>
      <t>Dă dovadă de expertiză disciplinară</t>
    </r>
    <r>
      <rPr>
        <sz val="10"/>
        <color rgb="FF000000"/>
        <rFont val="Arial"/>
        <family val="2"/>
        <charset val="238"/>
      </rPr>
      <t xml:space="preserve"> </t>
    </r>
  </si>
  <si>
    <r>
      <t xml:space="preserve">CP 2. </t>
    </r>
    <r>
      <rPr>
        <b/>
        <sz val="10"/>
        <color rgb="FF000000"/>
        <rFont val="Arial"/>
        <family val="2"/>
        <charset val="238"/>
      </rPr>
      <t>Solicită finanțare pentru cercetare</t>
    </r>
    <r>
      <rPr>
        <sz val="10"/>
        <color rgb="FF000000"/>
        <rFont val="Arial"/>
        <family val="2"/>
        <charset val="238"/>
      </rPr>
      <t xml:space="preserve"> </t>
    </r>
  </si>
  <si>
    <r>
      <t xml:space="preserve">CP 3. </t>
    </r>
    <r>
      <rPr>
        <b/>
        <sz val="10"/>
        <color rgb="FF000000"/>
        <rFont val="Arial"/>
        <family val="2"/>
        <charset val="238"/>
      </rPr>
      <t>Gestionează cunoștințele în vederea unui impact strategic</t>
    </r>
    <r>
      <rPr>
        <sz val="10"/>
        <color rgb="FF000000"/>
        <rFont val="Arial"/>
        <family val="2"/>
        <charset val="238"/>
      </rPr>
      <t xml:space="preserve"> - </t>
    </r>
  </si>
  <si>
    <r>
      <t xml:space="preserve">CP 4. </t>
    </r>
    <r>
      <rPr>
        <b/>
        <sz val="10"/>
        <color rgb="FF000000"/>
        <rFont val="Arial"/>
        <family val="2"/>
        <charset val="238"/>
      </rPr>
      <t>Prezintă rezultatele analizelor</t>
    </r>
    <r>
      <rPr>
        <sz val="10"/>
        <color rgb="FF000000"/>
        <rFont val="Arial"/>
        <family val="2"/>
        <charset val="238"/>
      </rPr>
      <t xml:space="preserve"> </t>
    </r>
  </si>
  <si>
    <r>
      <t xml:space="preserve">CP 5. </t>
    </r>
    <r>
      <rPr>
        <b/>
        <sz val="10"/>
        <color rgb="FF000000"/>
        <rFont val="Arial"/>
        <family val="2"/>
        <charset val="238"/>
      </rPr>
      <t>Asigură managementul de proiect</t>
    </r>
    <r>
      <rPr>
        <sz val="10"/>
        <color rgb="FF000000"/>
        <rFont val="Arial"/>
        <family val="2"/>
        <charset val="238"/>
      </rPr>
      <t xml:space="preserve"> </t>
    </r>
  </si>
  <si>
    <r>
      <t xml:space="preserve">CP 6. </t>
    </r>
    <r>
      <rPr>
        <b/>
        <sz val="10"/>
        <color rgb="FF000000"/>
        <rFont val="Arial"/>
        <family val="2"/>
        <charset val="238"/>
      </rPr>
      <t>Gestionează publicații deschise</t>
    </r>
    <r>
      <rPr>
        <sz val="10"/>
        <color rgb="FF000000"/>
        <rFont val="Arial"/>
        <family val="2"/>
        <charset val="238"/>
      </rPr>
      <t xml:space="preserve"> </t>
    </r>
  </si>
  <si>
    <r>
      <t xml:space="preserve">CP 7. </t>
    </r>
    <r>
      <rPr>
        <b/>
        <sz val="10"/>
        <color rgb="FF000000"/>
        <rFont val="Arial"/>
        <family val="2"/>
        <charset val="238"/>
      </rPr>
      <t>Dezvoltă relații internaționale</t>
    </r>
    <r>
      <rPr>
        <sz val="10"/>
        <color rgb="FF000000"/>
        <rFont val="Arial"/>
        <family val="2"/>
        <charset val="238"/>
      </rPr>
      <t xml:space="preserve"> </t>
    </r>
  </si>
  <si>
    <r>
      <t xml:space="preserve">CP 9. </t>
    </r>
    <r>
      <rPr>
        <b/>
        <sz val="10"/>
        <color rgb="FF000000"/>
        <rFont val="Arial"/>
        <family val="2"/>
        <charset val="238"/>
      </rPr>
      <t>Redactează lucrari științifice, academice și documentație tehnică</t>
    </r>
  </si>
  <si>
    <r>
      <t xml:space="preserve">CP 10. </t>
    </r>
    <r>
      <rPr>
        <b/>
        <sz val="10"/>
        <color rgb="FF000000"/>
        <rFont val="Arial"/>
        <family val="2"/>
        <charset val="238"/>
      </rPr>
      <t>Promovează transferul de cunoștințe</t>
    </r>
  </si>
  <si>
    <r>
      <t xml:space="preserve">CP 11. </t>
    </r>
    <r>
      <rPr>
        <b/>
        <sz val="10"/>
        <color rgb="FF000000"/>
        <rFont val="Arial"/>
        <family val="2"/>
        <charset val="238"/>
      </rPr>
      <t>Îndrumă oameni</t>
    </r>
    <r>
      <rPr>
        <sz val="10"/>
        <color rgb="FF000000"/>
        <rFont val="Arial"/>
        <family val="2"/>
        <charset val="238"/>
      </rPr>
      <t xml:space="preserve"> </t>
    </r>
  </si>
  <si>
    <r>
      <t xml:space="preserve">CP 12. </t>
    </r>
    <r>
      <rPr>
        <b/>
        <sz val="10"/>
        <color rgb="FF000000"/>
        <rFont val="Arial"/>
        <family val="2"/>
        <charset val="238"/>
      </rPr>
      <t>Analizează surse înregistrate</t>
    </r>
    <r>
      <rPr>
        <sz val="10"/>
        <color rgb="FF000000"/>
        <rFont val="Arial"/>
        <family val="2"/>
        <charset val="238"/>
      </rPr>
      <t xml:space="preserve"> </t>
    </r>
  </si>
  <si>
    <r>
      <t xml:space="preserve">CP 13. </t>
    </r>
    <r>
      <rPr>
        <b/>
        <sz val="10"/>
        <color rgb="FF000000"/>
        <rFont val="Arial"/>
        <family val="2"/>
        <charset val="238"/>
      </rPr>
      <t>Desfășoară cercetare calitativă</t>
    </r>
    <r>
      <rPr>
        <sz val="10"/>
        <color rgb="FF000000"/>
        <rFont val="Arial"/>
        <family val="2"/>
        <charset val="238"/>
      </rPr>
      <t xml:space="preserve"> </t>
    </r>
  </si>
  <si>
    <r>
      <t xml:space="preserve">CP 14. </t>
    </r>
    <r>
      <rPr>
        <b/>
        <sz val="10"/>
        <color rgb="FF000000"/>
        <rFont val="Arial"/>
        <family val="2"/>
        <charset val="238"/>
      </rPr>
      <t>Aplică tehnici de analiza statistică</t>
    </r>
    <r>
      <rPr>
        <sz val="10"/>
        <color rgb="FF000000"/>
        <rFont val="Arial"/>
        <family val="2"/>
        <charset val="238"/>
      </rPr>
      <t xml:space="preserve"> </t>
    </r>
  </si>
  <si>
    <r>
      <t xml:space="preserve">CP 15. </t>
    </r>
    <r>
      <rPr>
        <b/>
        <sz val="10"/>
        <color rgb="FF000000"/>
        <rFont val="Arial"/>
        <family val="2"/>
        <charset val="238"/>
      </rPr>
      <t>Analizează legislația</t>
    </r>
  </si>
  <si>
    <r>
      <t xml:space="preserve">CP 16. </t>
    </r>
    <r>
      <rPr>
        <b/>
        <sz val="10"/>
        <color rgb="FF000000"/>
        <rFont val="Arial"/>
        <family val="2"/>
        <charset val="238"/>
      </rPr>
      <t>Întocmește rapoarte de lucru</t>
    </r>
  </si>
  <si>
    <r>
      <t xml:space="preserve">CP 17. </t>
    </r>
    <r>
      <rPr>
        <b/>
        <sz val="10"/>
        <color rgb="FF000000"/>
        <rFont val="Arial"/>
        <family val="2"/>
        <charset val="238"/>
      </rPr>
      <t>Analizează date</t>
    </r>
    <r>
      <rPr>
        <sz val="10"/>
        <color rgb="FF000000"/>
        <rFont val="Arial"/>
        <family val="2"/>
        <charset val="238"/>
      </rPr>
      <t xml:space="preserve"> </t>
    </r>
  </si>
  <si>
    <r>
      <t xml:space="preserve">CP 18. </t>
    </r>
    <r>
      <rPr>
        <b/>
        <sz val="10"/>
        <color rgb="FF000000"/>
        <rFont val="Arial"/>
        <family val="2"/>
        <charset val="238"/>
      </rPr>
      <t>Desfășoară interviuri de cercetare</t>
    </r>
    <r>
      <rPr>
        <sz val="10"/>
        <color rgb="FF000000"/>
        <rFont val="Arial"/>
        <family val="2"/>
        <charset val="238"/>
      </rPr>
      <t xml:space="preserve"> </t>
    </r>
  </si>
  <si>
    <t>CT4 Își asumă responsabilitatea</t>
  </si>
  <si>
    <t>CT4</t>
  </si>
  <si>
    <t xml:space="preserve">A1: Studentul/Absolventul se angajează în conceperea sau crearea de noi cunoștințe prin formularea de întrebări în legătură cu cercetarea, prin cercetarea, îmbunătățirea sau dezvoltarea de concepte, teorii, modele, tehnici, instrumente, software sau metode operaționale și prin utilizarea de metode și tehnici științifice. </t>
  </si>
  <si>
    <t xml:space="preserve">A3: Studentul/Absolventul aplică principiile etice fundamentale și legislația în domeniul cercetării științifice, inclusiv în ceea ce privește aspectele legate de integritatea cercetării. Efectuează, revizuiește sau raportează cercetări, evitând comportamentele greșite, cum ar fi fabricarea, falsificarea și plagiatul. </t>
  </si>
  <si>
    <t>A4: Studentul/Absolventul utilizează modele (statistici descriptive sau inferențiale) și tehnici (extragerea datelor sau învățarea automată) în scopul analizării statistice, precum și instrumente TIC pentru a analiza datele, a descoperi corelații și a prognoza tendințe. .</t>
  </si>
  <si>
    <t xml:space="preserve">A6: Studentul/Absolventul elaborează documente de cercetare sau susține prezentări pentru a raporta rezultatele unui proiect de cercetare și analiză desfășurat, indicând procedurile de analiză și metodele care au condus la rezultatele respective, precum și posibile interpretări ale rezultatelor. </t>
  </si>
  <si>
    <t xml:space="preserve">R1: Studentul/Absolventul analizează în mod eficace, regulat și sistematic propriile acțiuni, performante și atitudini și face ajustările necesare, căutând oportunități de dezvoltare profesională pentru a elimina lacunele în materie de cunoștințe și practici în domeniile identificate. </t>
  </si>
  <si>
    <t xml:space="preserve">R3: Studentul/Absolventul identifică, prin apel la gândirea critică, punctele tari și punctele slabe ale soluțiilor alternative, concluziilor sau abordărilor problemelor. </t>
  </si>
  <si>
    <t xml:space="preserve">C1: Studentul/Absolventul utilizează metodologia teoretică a cercetării științifice, constând în efectuarea de cercetări de fond, construirea unei ipoteze, testarea acesteia, analizarea datelor și încheierea rezultatelor. </t>
  </si>
  <si>
    <t>4E, 2V</t>
  </si>
  <si>
    <t>1E</t>
  </si>
  <si>
    <t>5E,1V</t>
  </si>
  <si>
    <t>3E</t>
  </si>
  <si>
    <t>A5: Studentul/Absolventul dezvoltă și demonstrează cunoașterea aprofundată și înțelegerea complexă a unui anumit domeniu de cercetare, inclusiv a cercetării responsabile, a principiilor etice și de integritate științifică în materie de cercetare, respectul vieții private și a cerințelor RGPD, legate de activitățile de cercetare dintr-o anumită disciplină.</t>
  </si>
  <si>
    <t xml:space="preserve">R4: Studentul/Absolventul pronunță si apără hotărâri pe baza dovezilor interne și a criteriilor externe. Evaluează critic credibilitatea și fiabilitatea informațiilor înainte de a le utiliza sau de a le transmite altora. Dezvoltă o gândire independentă și critică. </t>
  </si>
  <si>
    <t xml:space="preserve">R7: Studentul/Absolventul este în măsură să evalueze și să analizeze informațiile și sursele acestora. Studentul/Absolventul demonstrează capacitate de a accesa și de a avea o înțelegere critică atât a formelor tradiționale, cât și a celor noi de mass-media, precum și a rolului și funcției acestora în societățile democratice. </t>
  </si>
  <si>
    <t xml:space="preserve">C6: Studentul/Absolventul recunoaște, analizează și explică activitățile politice, planurile și intențiile unui guvern pentru o sesiune legislativă pentru cauze concrete. </t>
  </si>
  <si>
    <t xml:space="preserve">C7: Studentul/Absolventul recunoaște, analizează și explică diversele ideologii politice care reprezintă un set de idei, principii, simboluri, mituri și doctrine etice, care sunt urmate de indivizi, grupuri, clase sau instituții și oferă o explicație cu privire la modul în care ar trebui să funcționeze o societate. </t>
  </si>
  <si>
    <t xml:space="preserve">C8: Studentul/Absolventul recunoaște, analizează și explică procedurile legate de aplicarea politicilor guvernamentale la toate nivelurile administrației publice. </t>
  </si>
  <si>
    <t>C9: Studentul/Absolventul descrie și analizează concepte, teorii și paradigme utilizate în domeniul relațiilor internaționale</t>
  </si>
  <si>
    <t xml:space="preserve">C10: Studentul/Absolventul arată cunoaștere aprofundată si înțelegere complexă a domeniului relațiilor internaționale și studiilor europene. </t>
  </si>
  <si>
    <t xml:space="preserve">C3: Studentul/Absolventul recunoaște, alege și utilizează metodele și practicile statistice, cum ar fi culegerea, organizarea, analiza, interpretarea și prezentarea de date.  </t>
  </si>
  <si>
    <t xml:space="preserve">C2: Studentul/Absolventul recunoaște, alege și utilizează metode și tehnici de cercetare pentru realizarea unui studiu.  </t>
  </si>
  <si>
    <t xml:space="preserve">A2: Studentul/Absolventul aplică metode și tehnici științifice pentru investigarea fenomenelor, dobândind noi cunoștințe sau corectând și integrând cunoștințele anterioare. </t>
  </si>
  <si>
    <t xml:space="preserve">Relaţii internaţionale în Europa secolului XX. Doctrine economice. Stat, societate şi religie. </t>
  </si>
  <si>
    <r>
      <t>Valabil începând cu anul I, anul universitar:</t>
    </r>
    <r>
      <rPr>
        <b/>
        <sz val="10"/>
        <color rgb="FF000000"/>
        <rFont val="Arial CE"/>
      </rPr>
      <t xml:space="preserve"> 2026/2027</t>
    </r>
  </si>
  <si>
    <t>Valabil începând cu anul universitar  2026/2027</t>
  </si>
  <si>
    <t>Valabil începând cu anul universitar 2026/2027</t>
  </si>
  <si>
    <t>Valabil începând cu anul I universitar:  2026/2027</t>
  </si>
  <si>
    <t xml:space="preserve">C4 Studentul/Absolventul recunoaște, analizează și explică sistemele de guvernare, metodologia de analiză a activității și comportamentului politic, teoria și practica de influențare a oamenilor și de dobândire a guvernării. : </t>
  </si>
  <si>
    <t xml:space="preserve">C5: Studentul/Absolventul recunoaște, analizează și explică sistemele de guvernare, metodologia de analiză a activității și comportamentului politic, teoria și practica de influențare a oamenilor și de dobândire a guvernării. </t>
  </si>
  <si>
    <t xml:space="preserve">. C6: Studentul/Absolventul recunoaște, analizează și explică activitățile politice, planurile și intențiile unui guvern pentru o sesiune legislativă pentru cauze concrete. . </t>
  </si>
  <si>
    <t xml:space="preserve">C7:Studentul/Absolventul recunoaște, analizează și explică diversele ideologii politice care reprezintă un set de idei, principii, simboluri, mituri și doctrine etice, care sunt urmate de indivizi, grupuri, clase sau instituții și oferă o explicație cu privire la modul în care ar trebui să funcționeze o societate. </t>
  </si>
  <si>
    <t xml:space="preserve">Introducere în ştiinţe politice.Teorii ale relaţiilor internaţionale. Ideologii politice contemporane. Drept internațional și comunitar. Metodologii în studiul ştiinţelor politice. </t>
  </si>
  <si>
    <t xml:space="preserve"> Introducere în studii europene. Introducere în studiul relaţiilor internaţionale și Studii de securitate. Introducere în studii europene. Relaţii internaţionale în Europa secolului XX</t>
  </si>
  <si>
    <t xml:space="preserve">Introducere în ştiinţe politice. Gândire critică. Istoria integrării europene
Sociologia relaţiilor internaţionale. Drept internaţional. Metodologii de cercetare în științele sociale 
Analiza conflictelor internaţionale 
Politică externă şi diplomaţie. Istoria Relatiilor Internationale III
Guvernanţa internațională și regional </t>
  </si>
  <si>
    <t>Introducere în studiul relaţiilor internaţionale şi Studii de securitate.  Introducere în studii europene. Metodologia cercetării în ştiinţele sociale. Studii de arie. Regionalism: Asia. Drept comunitar internaţional. Analiza conflictelor internaţionale. Guvernanţa internațională și regională.</t>
  </si>
  <si>
    <t xml:space="preserve">Introducere în studiul relaţiilor internaţionale și Studii de securitate. Introducere în studii europene. Istoria integrării europene. Construcţie europeană. Economie internațională. Politică externă şi diplomaţie. Procesul decizional în Uniunea Europeană. Globalism şi globalizare. Cominicare politică. </t>
  </si>
  <si>
    <t>Introducere în ştiinţe politice. Structuri şi strategii politice în lumea antică. Istoria relaţiilor internaţionale I. Istoria integrării europene.Sociologia relaţiilor internaţionale. Drept internaţional. Introducere în geopolitică. Procesul decizional în Uniunea Europeană.</t>
  </si>
  <si>
    <t xml:space="preserve">R2: Studentul/Absolventul tratează feedbackul negativ din partea celorlalți și reacționează în mod deschis la critici, încercând să identifice domeniile în care se pot aduce îmbunătățiri. </t>
  </si>
  <si>
    <t xml:space="preserve">R7:  Studentul/Absolventul demonstrează capacitate de a accesa și de a avea o înțelegere critică atât a formelor tradiționale, cât și a celor noi de mass-media, precum și a rolului și funcției acestora în societățile democratice. </t>
  </si>
  <si>
    <t xml:space="preserve">A5: Studentul/Absolventul dezvoltă și demonstrează cunoașterea aprofundată și înțelegerea complexă a unui anumit domeniu de cercetare, inclusiv a cercetării responsabile, a principiilor etice și de integritate științifică în materie de cercetare, respectul vieții private și a cerințelor RGPD, legate de activitățile de cercetare dintr-o anumită disciplină. </t>
  </si>
  <si>
    <t>Introducere în ştiinţe politice. Istoria integrări europene. Socialogia relaţiilor internaţionale. Drept international. Drept internațional și comunitar. Istoria relaţiilor internaţionale III. Procesul decizional în Uniunea Europeană. Introducere în guvernanța UE. Introducere în politicile comune ale UE.</t>
  </si>
  <si>
    <t>Gândire critică. Structuri și strategii politice în lumea antică. Istoria relaţiilor internaţionale I.  Europa modernă: procese social-economice şi politice. Drept internaţional. Drept internațional și comunitar. Economie internațională. Guvernanţa internațională și regională. Istoria Relatiilor Internationale III. Introducere în geopolitică.
Relaţii internaţionale în Europa secolului XX. Globalism şi globalizare 
• Studii de arie specifice: Politici Regionale 
Studii de arie specifice: Politici Regionale.</t>
  </si>
  <si>
    <t>Introducere în studiul relaţiilor internaţionale și Studii de securitate. Introducere în studii europene. Istoria integrării europene. Construcţie europeană. Economie internațională. Politică externă şi diplomaţie. Procesul decizional în Uniunea Europeană</t>
  </si>
  <si>
    <t>Gândire critică. Structuri şi strategii în lumea antică. Civilizaţia europeană medievală. Europa modernă: procese socio-economice şi politice. Probleme fundamentale ale lumii contemporane. 
Teorii ale relaţiilor internaţionale. Sociologia relaţiilor internaţionale. Istoria relaţiilor internaţionale II. Construcţie europeană. Istoria Relatiilor Internationale III. Studii de arie. Regionalism: Asia
Analiza conflictelor internaţionale. Metodologii în studiul Stiintelor Politice.
Politică externă şi diplomaţie. Securitate europeană și problematica minorităților naționale și etnice. 
Instituții și organizații internaționale. Introducere în geopolitică. Informatică aplicată. Practică de specialitate.</t>
  </si>
  <si>
    <t>R7</t>
  </si>
  <si>
    <t xml:space="preserve">Studentul/Absolventul demonstrează capacitate de a accesa și de a avea o înțelegere critică atât a formelor tradiționale, cât și a celor noi de mass-media, precum și a rolului și funcției acestora în societățile democratice. </t>
  </si>
  <si>
    <t>Valabil începând cu anul I, anul universitar: 2026/2027</t>
  </si>
  <si>
    <t>Ordonator de credite,                        Decan,                     Director departament,                     Responsabil program de studii,</t>
  </si>
  <si>
    <t xml:space="preserve">Gabriela PRELIPCEAN        Florin PINTESCU           Gheorghe ONIŞORU                            Radu Florian BRUJA                </t>
  </si>
  <si>
    <t xml:space="preserve">Gabriela PRELIPCEAN         Florin PINTESCU              Gheorghe ONIŞORU                        Radu Florian BRUJA                </t>
  </si>
  <si>
    <t>Prof. univ. dr.                   Prof. univ. dr.                          Prof. univ. dr.                                                 Conf. univ. dr.</t>
  </si>
  <si>
    <t>Cod disciplină USV.FIGSS.RISE.</t>
  </si>
  <si>
    <t>Ordonator de credite,</t>
  </si>
  <si>
    <t>Gabriela PRELIPCEAN</t>
  </si>
  <si>
    <t>Director de departament</t>
  </si>
  <si>
    <t>Prof. univ. dr.</t>
  </si>
  <si>
    <t>Gheorghe ONIŞORU</t>
  </si>
  <si>
    <t>Ordonator credite</t>
  </si>
  <si>
    <t>Director de departament,</t>
  </si>
  <si>
    <t>5E, 
1V</t>
  </si>
  <si>
    <t xml:space="preserve">1E, </t>
  </si>
  <si>
    <t>2E, 
2V</t>
  </si>
  <si>
    <t>DC0118</t>
  </si>
  <si>
    <t>Istoria Relaţiilor Internationale. Ordinea westphalică</t>
  </si>
  <si>
    <t>Comunicare politică</t>
  </si>
  <si>
    <t>Studii de arie. Cooperare transfrontalieră</t>
  </si>
  <si>
    <t>Limba engleză</t>
  </si>
  <si>
    <t>Limba franceză</t>
  </si>
  <si>
    <t>Limba germană</t>
  </si>
  <si>
    <t>Limba spaniolă</t>
  </si>
  <si>
    <t>Limba italiană</t>
  </si>
  <si>
    <t xml:space="preserve">Limba franceză </t>
  </si>
  <si>
    <t xml:space="preserve">Limba spaniolă </t>
  </si>
  <si>
    <t>DS0609</t>
  </si>
  <si>
    <t>DF0607</t>
  </si>
  <si>
    <t>DS0515</t>
  </si>
  <si>
    <t>DS0619</t>
  </si>
  <si>
    <t>Nr. ore practică</t>
  </si>
  <si>
    <t xml:space="preserve">4E, </t>
  </si>
  <si>
    <t>An III</t>
  </si>
  <si>
    <r>
      <t xml:space="preserve">CP 8. </t>
    </r>
    <r>
      <rPr>
        <b/>
        <sz val="10"/>
        <color rgb="FF000000"/>
        <rFont val="Arial"/>
        <family val="2"/>
        <charset val="238"/>
      </rPr>
      <t>Gestionează date interoperabile și reutilizabile accesibile și uşor de găsit</t>
    </r>
    <r>
      <rPr>
        <sz val="10"/>
        <color rgb="FF000000"/>
        <rFont val="Arial"/>
        <family val="2"/>
        <charset val="238"/>
      </rPr>
      <t xml:space="preserve"> </t>
    </r>
  </si>
  <si>
    <r>
      <t xml:space="preserve">CT 2. </t>
    </r>
    <r>
      <rPr>
        <b/>
        <sz val="10"/>
        <color rgb="FF000000"/>
        <rFont val="Arial"/>
        <family val="2"/>
        <charset val="238"/>
      </rPr>
      <t>Desfășoară activități de cercetare la nivel interdisciplinar</t>
    </r>
    <r>
      <rPr>
        <sz val="10"/>
        <color rgb="FF000000"/>
        <rFont val="Arial"/>
        <family val="2"/>
        <charset val="238"/>
      </rPr>
      <t xml:space="preserve">  </t>
    </r>
  </si>
  <si>
    <r>
      <t xml:space="preserve">CT 3. </t>
    </r>
    <r>
      <rPr>
        <b/>
        <sz val="10"/>
        <color rgb="FF000000"/>
        <rFont val="Arial"/>
        <family val="2"/>
        <charset val="238"/>
      </rPr>
      <t>Interacționează profesional în mediile de cercetare si profesionale</t>
    </r>
    <r>
      <rPr>
        <sz val="10"/>
        <color rgb="FF000000"/>
        <rFont val="Arial"/>
        <family val="2"/>
        <charset val="238"/>
      </rPr>
      <t xml:space="preserve">  </t>
    </r>
  </si>
  <si>
    <t>DS0313</t>
  </si>
  <si>
    <t>DS0314</t>
  </si>
  <si>
    <t>DS0501</t>
  </si>
  <si>
    <t>Introducere în ştiinţe politice. Teorii ale relaţiilor internaţionale. Ideologii politice în epoca contemporană. Civilizaţie europeană medievală. Studii de arie. Regionalism: Asia. Securitatea internaţională şi problematica minorităţilor naţionale şi etnice. Economie europeană.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</si>
</sst>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quot;lei&quot;_-;\-* #,##0.00\ &quot;lei&quot;_-;_-* &quot;-&quot;??\ &quot;lei&quot;_-;_-@_-"/>
    <numFmt numFmtId="165" formatCode="[$-418]General"/>
    <numFmt numFmtId="166" formatCode="[$-418]0.00%"/>
    <numFmt numFmtId="167" formatCode="[$-418]0.00"/>
    <numFmt numFmtId="168" formatCode="[$-418]0%"/>
    <numFmt numFmtId="169" formatCode="#,##0.00&quot; &quot;[$lei-418];[Red]&quot;-&quot;#,##0.00&quot; &quot;[$lei-418]"/>
  </numFmts>
  <fonts count="63">
    <font>
      <sz val="12"/>
      <color rgb="FF000000"/>
      <name val="Arial"/>
      <family val="2"/>
    </font>
    <font>
      <sz val="12"/>
      <color rgb="FF000000"/>
      <name val="Arial"/>
      <family val="2"/>
    </font>
    <font>
      <sz val="10"/>
      <color rgb="FF000000"/>
      <name val="Arial"/>
      <family val="2"/>
    </font>
    <font>
      <b/>
      <i/>
      <sz val="16"/>
      <color rgb="FF000000"/>
      <name val="Arial"/>
      <family val="2"/>
    </font>
    <font>
      <b/>
      <i/>
      <u/>
      <sz val="12"/>
      <color rgb="FF000000"/>
      <name val="Arial"/>
      <family val="2"/>
    </font>
    <font>
      <b/>
      <sz val="12"/>
      <color rgb="FF000000"/>
      <name val="Arial"/>
      <family val="2"/>
    </font>
    <font>
      <b/>
      <sz val="12"/>
      <color rgb="FF000000"/>
      <name val="Arial CE"/>
    </font>
    <font>
      <sz val="12"/>
      <color rgb="FF000000"/>
      <name val="Arial CE"/>
    </font>
    <font>
      <sz val="10"/>
      <color rgb="FF000000"/>
      <name val="Arial CE"/>
    </font>
    <font>
      <b/>
      <sz val="8"/>
      <color rgb="FF000000"/>
      <name val="Arial"/>
      <family val="2"/>
    </font>
    <font>
      <sz val="8"/>
      <color rgb="FF000000"/>
      <name val="Arial"/>
      <family val="2"/>
    </font>
    <font>
      <b/>
      <sz val="10"/>
      <color rgb="FF000000"/>
      <name val="Arial"/>
      <family val="2"/>
    </font>
    <font>
      <b/>
      <sz val="8"/>
      <color rgb="FFFF0000"/>
      <name val="Arial"/>
      <family val="2"/>
    </font>
    <font>
      <b/>
      <sz val="8"/>
      <color rgb="FF000000"/>
      <name val="Arial CE"/>
    </font>
    <font>
      <b/>
      <sz val="10"/>
      <color rgb="FF000000"/>
      <name val="Arial CE"/>
    </font>
    <font>
      <sz val="7"/>
      <color rgb="FF000000"/>
      <name val="Arial"/>
      <family val="2"/>
    </font>
    <font>
      <sz val="8"/>
      <color rgb="FF000000"/>
      <name val="Arial CE"/>
    </font>
    <font>
      <b/>
      <sz val="9"/>
      <color rgb="FF000000"/>
      <name val="Arial"/>
      <family val="2"/>
    </font>
    <font>
      <sz val="8"/>
      <color rgb="FFFF0000"/>
      <name val="Arial"/>
      <family val="2"/>
    </font>
    <font>
      <sz val="6"/>
      <color rgb="FF000000"/>
      <name val="Times New Roman"/>
      <family val="1"/>
    </font>
    <font>
      <sz val="10"/>
      <color rgb="FF00B050"/>
      <name val="Arial"/>
      <family val="2"/>
    </font>
    <font>
      <b/>
      <sz val="14"/>
      <color rgb="FF000000"/>
      <name val="Arial"/>
      <family val="2"/>
    </font>
    <font>
      <b/>
      <sz val="8"/>
      <color rgb="FF000000"/>
      <name val="Arial CE"/>
      <family val="2"/>
      <charset val="238"/>
    </font>
    <font>
      <sz val="8"/>
      <name val="Arial"/>
      <family val="2"/>
    </font>
    <font>
      <sz val="10"/>
      <name val="Arial"/>
    </font>
    <font>
      <sz val="10"/>
      <name val="Arial"/>
      <family val="2"/>
    </font>
    <font>
      <sz val="7"/>
      <name val="Arial"/>
      <family val="2"/>
    </font>
    <font>
      <sz val="12"/>
      <name val="Arial"/>
      <family val="2"/>
    </font>
    <font>
      <sz val="8"/>
      <color rgb="FF000000"/>
      <name val="Arial"/>
      <family val="2"/>
      <charset val="238"/>
    </font>
    <font>
      <sz val="8"/>
      <color rgb="FF000000"/>
      <name val="Arial CE"/>
      <charset val="238"/>
    </font>
    <font>
      <b/>
      <sz val="8"/>
      <color rgb="FF000000"/>
      <name val="Arial"/>
      <family val="2"/>
      <charset val="238"/>
    </font>
    <font>
      <sz val="8"/>
      <color rgb="FF000000"/>
      <name val="Times New Roman"/>
      <family val="1"/>
      <charset val="238"/>
    </font>
    <font>
      <i/>
      <sz val="8"/>
      <color rgb="FF000000"/>
      <name val="Arial"/>
      <family val="2"/>
    </font>
    <font>
      <b/>
      <sz val="12"/>
      <color theme="1"/>
      <name val="Arial"/>
      <family val="2"/>
      <charset val="238"/>
    </font>
    <font>
      <b/>
      <sz val="11"/>
      <color rgb="FF000000"/>
      <name val="Arial"/>
      <family val="2"/>
      <charset val="238"/>
    </font>
    <font>
      <b/>
      <sz val="11"/>
      <color rgb="FF000000"/>
      <name val="Arial"/>
      <family val="2"/>
    </font>
    <font>
      <sz val="10"/>
      <color theme="1"/>
      <name val="Arial"/>
      <family val="2"/>
    </font>
    <font>
      <sz val="10"/>
      <color rgb="FF000000"/>
      <name val="Arial"/>
      <family val="2"/>
      <charset val="238"/>
    </font>
    <font>
      <b/>
      <sz val="12"/>
      <color rgb="FF000000"/>
      <name val="Arial"/>
      <family val="2"/>
      <charset val="238"/>
    </font>
    <font>
      <b/>
      <sz val="8"/>
      <color rgb="FFFF0000"/>
      <name val="Arial"/>
      <family val="2"/>
      <charset val="238"/>
    </font>
    <font>
      <b/>
      <sz val="10"/>
      <color rgb="FF000000"/>
      <name val="Arial"/>
      <family val="2"/>
      <charset val="238"/>
    </font>
    <font>
      <b/>
      <sz val="9"/>
      <color rgb="FFFF0000"/>
      <name val="Arial"/>
      <family val="2"/>
      <charset val="238"/>
    </font>
    <font>
      <b/>
      <sz val="9"/>
      <color rgb="FF000000"/>
      <name val="Arial"/>
      <family val="2"/>
      <charset val="238"/>
    </font>
    <font>
      <sz val="9"/>
      <color rgb="FF000000"/>
      <name val="Arial"/>
      <family val="2"/>
      <charset val="238"/>
    </font>
    <font>
      <sz val="9"/>
      <color rgb="FFFF0000"/>
      <name val="Arial"/>
      <family val="2"/>
      <charset val="238"/>
    </font>
    <font>
      <b/>
      <sz val="13"/>
      <color rgb="FF000000"/>
      <name val="Arial"/>
      <family val="2"/>
      <charset val="238"/>
    </font>
    <font>
      <sz val="12"/>
      <color rgb="FF000000"/>
      <name val="Arial"/>
      <family val="2"/>
      <charset val="238"/>
    </font>
    <font>
      <sz val="8"/>
      <color theme="1"/>
      <name val="Arial"/>
      <family val="2"/>
    </font>
    <font>
      <sz val="9"/>
      <color indexed="81"/>
      <name val="Segoe UI"/>
      <charset val="1"/>
    </font>
    <font>
      <b/>
      <sz val="9"/>
      <color indexed="81"/>
      <name val="Segoe UI"/>
      <charset val="1"/>
    </font>
    <font>
      <sz val="8"/>
      <name val="Arial"/>
      <family val="2"/>
      <charset val="238"/>
    </font>
    <font>
      <sz val="10"/>
      <color rgb="FF000000"/>
      <name val="Calibri"/>
      <scheme val="minor"/>
    </font>
    <font>
      <b/>
      <sz val="10"/>
      <color theme="1"/>
      <name val="Times New Roman"/>
    </font>
    <font>
      <b/>
      <sz val="10"/>
      <color rgb="FF000000"/>
      <name val="Times New Roman"/>
    </font>
    <font>
      <b/>
      <sz val="10"/>
      <color rgb="FF1F1F1F"/>
      <name val="Times New Roman"/>
    </font>
    <font>
      <sz val="12"/>
      <color rgb="FF000000"/>
      <name val="Times New Roman"/>
      <family val="1"/>
    </font>
    <font>
      <b/>
      <sz val="10"/>
      <color rgb="FF000000"/>
      <name val="Times New Roman"/>
      <family val="1"/>
    </font>
    <font>
      <sz val="11"/>
      <color rgb="FF000000"/>
      <name val="Calibri"/>
      <family val="2"/>
    </font>
    <font>
      <b/>
      <sz val="12"/>
      <color rgb="FF000000"/>
      <name val="Times New Roman"/>
      <family val="1"/>
    </font>
    <font>
      <sz val="11"/>
      <color rgb="FF000000"/>
      <name val="Arial"/>
      <family val="2"/>
    </font>
    <font>
      <b/>
      <sz val="11"/>
      <color theme="1"/>
      <name val="Times New Roman"/>
      <family val="1"/>
    </font>
    <font>
      <b/>
      <sz val="10"/>
      <color theme="1"/>
      <name val="Times New Roman"/>
      <family val="1"/>
    </font>
    <font>
      <sz val="12"/>
      <name val="Times New Roman"/>
      <family val="1"/>
    </font>
  </fonts>
  <fills count="6">
    <fill>
      <patternFill patternType="none"/>
    </fill>
    <fill>
      <patternFill patternType="gray125"/>
    </fill>
    <fill>
      <patternFill patternType="solid">
        <fgColor rgb="FFFFFFFF"/>
        <bgColor rgb="FFFFFFFF"/>
      </patternFill>
    </fill>
    <fill>
      <patternFill patternType="solid">
        <fgColor theme="2"/>
        <bgColor rgb="FF92D050"/>
      </patternFill>
    </fill>
    <fill>
      <patternFill patternType="solid">
        <fgColor theme="0"/>
        <bgColor indexed="64"/>
      </patternFill>
    </fill>
    <fill>
      <patternFill patternType="solid">
        <fgColor rgb="FFFFFFFF"/>
        <bgColor indexed="64"/>
      </patternFill>
    </fill>
  </fills>
  <borders count="5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style="medium">
        <color indexed="64"/>
      </left>
      <right style="medium">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style="thin">
        <color rgb="FF000000"/>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rgb="FF000000"/>
      </left>
      <right style="thin">
        <color rgb="FF000000"/>
      </right>
      <top/>
      <bottom style="thin">
        <color indexed="64"/>
      </bottom>
      <diagonal/>
    </border>
    <border>
      <left/>
      <right style="thin">
        <color indexed="64"/>
      </right>
      <top/>
      <bottom/>
      <diagonal/>
    </border>
  </borders>
  <cellStyleXfs count="15">
    <xf numFmtId="0" fontId="0" fillId="0" borderId="0"/>
    <xf numFmtId="164" fontId="2" fillId="0" borderId="0"/>
    <xf numFmtId="165" fontId="2" fillId="0" borderId="0" applyBorder="0" applyProtection="0"/>
    <xf numFmtId="168" fontId="2" fillId="0" borderId="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165" fontId="2" fillId="0" borderId="0" applyBorder="0" applyProtection="0"/>
    <xf numFmtId="0" fontId="2" fillId="0" borderId="0"/>
    <xf numFmtId="0" fontId="2" fillId="0" borderId="0"/>
    <xf numFmtId="0" fontId="4" fillId="0" borderId="0" applyNumberFormat="0" applyBorder="0" applyProtection="0"/>
    <xf numFmtId="169" fontId="4" fillId="0" borderId="0" applyBorder="0" applyProtection="0"/>
    <xf numFmtId="0" fontId="24" fillId="0" borderId="0"/>
    <xf numFmtId="0" fontId="25" fillId="0" borderId="0"/>
    <xf numFmtId="0" fontId="51" fillId="0" borderId="0"/>
    <xf numFmtId="0" fontId="57" fillId="0" borderId="0"/>
  </cellStyleXfs>
  <cellXfs count="443">
    <xf numFmtId="0" fontId="0" fillId="0" borderId="0" xfId="0"/>
    <xf numFmtId="165" fontId="1" fillId="0" borderId="0" xfId="2" applyFont="1" applyProtection="1"/>
    <xf numFmtId="165" fontId="2" fillId="0" borderId="0" xfId="2" applyProtection="1"/>
    <xf numFmtId="165" fontId="5" fillId="0" borderId="0" xfId="2" applyFont="1" applyProtection="1"/>
    <xf numFmtId="165" fontId="6" fillId="0" borderId="0" xfId="2" applyFont="1" applyProtection="1"/>
    <xf numFmtId="165" fontId="5" fillId="0" borderId="0" xfId="2" applyFont="1" applyAlignment="1" applyProtection="1">
      <alignment horizontal="center"/>
    </xf>
    <xf numFmtId="165" fontId="6" fillId="0" borderId="0" xfId="2" applyFont="1" applyAlignment="1" applyProtection="1">
      <alignment horizontal="left"/>
    </xf>
    <xf numFmtId="165" fontId="1" fillId="0" borderId="0" xfId="2" applyFont="1" applyAlignment="1" applyProtection="1">
      <alignment horizontal="left"/>
    </xf>
    <xf numFmtId="165" fontId="7" fillId="0" borderId="0" xfId="2" applyFont="1" applyAlignment="1" applyProtection="1">
      <alignment horizontal="left"/>
    </xf>
    <xf numFmtId="165" fontId="7" fillId="0" borderId="0" xfId="2" applyFont="1" applyProtection="1"/>
    <xf numFmtId="165" fontId="2" fillId="0" borderId="0" xfId="2" applyAlignment="1" applyProtection="1">
      <alignment horizontal="center"/>
    </xf>
    <xf numFmtId="165" fontId="8" fillId="0" borderId="0" xfId="2" applyFont="1" applyProtection="1"/>
    <xf numFmtId="165" fontId="2" fillId="0" borderId="0" xfId="2" applyAlignment="1" applyProtection="1">
      <alignment horizontal="left"/>
    </xf>
    <xf numFmtId="165" fontId="9" fillId="0" borderId="0" xfId="2" applyFont="1" applyAlignment="1" applyProtection="1">
      <alignment horizontal="center"/>
    </xf>
    <xf numFmtId="165" fontId="10" fillId="0" borderId="0" xfId="2" applyFont="1" applyAlignment="1" applyProtection="1">
      <alignment horizontal="center"/>
    </xf>
    <xf numFmtId="165" fontId="9" fillId="0" borderId="0" xfId="2" applyFont="1" applyProtection="1"/>
    <xf numFmtId="165" fontId="11" fillId="0" borderId="0" xfId="2" applyFont="1" applyProtection="1"/>
    <xf numFmtId="165" fontId="11" fillId="0" borderId="0" xfId="2" applyFont="1" applyAlignment="1" applyProtection="1">
      <alignment horizontal="center"/>
    </xf>
    <xf numFmtId="165" fontId="12" fillId="0" borderId="0" xfId="2" applyFont="1" applyAlignment="1" applyProtection="1">
      <alignment horizontal="center"/>
    </xf>
    <xf numFmtId="165" fontId="13" fillId="0" borderId="0" xfId="2" applyFont="1" applyAlignment="1" applyProtection="1">
      <alignment horizontal="left"/>
    </xf>
    <xf numFmtId="165" fontId="13" fillId="0" borderId="0" xfId="2" applyFont="1" applyAlignment="1" applyProtection="1">
      <alignment horizontal="center"/>
    </xf>
    <xf numFmtId="165" fontId="14" fillId="0" borderId="0" xfId="2" applyFont="1" applyAlignment="1" applyProtection="1">
      <alignment horizontal="center"/>
    </xf>
    <xf numFmtId="165" fontId="9" fillId="0" borderId="0" xfId="2" applyFont="1" applyAlignment="1" applyProtection="1">
      <alignment horizontal="left"/>
    </xf>
    <xf numFmtId="165" fontId="10" fillId="0" borderId="4" xfId="2" applyFont="1" applyBorder="1" applyAlignment="1" applyProtection="1">
      <alignment horizontal="center" vertical="center" wrapText="1"/>
    </xf>
    <xf numFmtId="165" fontId="10" fillId="0" borderId="4" xfId="2" applyFont="1" applyBorder="1" applyAlignment="1" applyProtection="1">
      <alignment horizontal="center" vertical="center"/>
    </xf>
    <xf numFmtId="165" fontId="10" fillId="0" borderId="6" xfId="2" applyFont="1" applyBorder="1" applyAlignment="1" applyProtection="1">
      <alignment horizontal="center" vertical="center"/>
    </xf>
    <xf numFmtId="165" fontId="10" fillId="0" borderId="7" xfId="2" applyFont="1" applyBorder="1" applyAlignment="1" applyProtection="1">
      <alignment horizontal="center" vertical="center"/>
    </xf>
    <xf numFmtId="165" fontId="10" fillId="0" borderId="5" xfId="2" applyFont="1" applyBorder="1" applyAlignment="1" applyProtection="1">
      <alignment horizontal="center"/>
    </xf>
    <xf numFmtId="165" fontId="10" fillId="0" borderId="7" xfId="2" applyFont="1" applyBorder="1" applyAlignment="1" applyProtection="1">
      <alignment horizontal="center"/>
    </xf>
    <xf numFmtId="165" fontId="10" fillId="0" borderId="4" xfId="2" applyFont="1" applyBorder="1" applyAlignment="1" applyProtection="1">
      <alignment horizontal="center"/>
    </xf>
    <xf numFmtId="165" fontId="10" fillId="0" borderId="8" xfId="2" applyFont="1" applyBorder="1" applyAlignment="1" applyProtection="1">
      <alignment wrapText="1"/>
    </xf>
    <xf numFmtId="165" fontId="10" fillId="0" borderId="9" xfId="2" applyFont="1" applyBorder="1" applyAlignment="1" applyProtection="1">
      <alignment horizontal="center" vertical="center"/>
    </xf>
    <xf numFmtId="165" fontId="10" fillId="0" borderId="8" xfId="2" applyFont="1" applyBorder="1" applyAlignment="1" applyProtection="1">
      <alignment horizontal="center"/>
    </xf>
    <xf numFmtId="165" fontId="2" fillId="0" borderId="4" xfId="2" applyBorder="1" applyProtection="1"/>
    <xf numFmtId="165" fontId="10" fillId="0" borderId="8" xfId="2" applyFont="1" applyBorder="1" applyProtection="1"/>
    <xf numFmtId="165" fontId="10" fillId="0" borderId="8" xfId="2" applyFont="1" applyBorder="1" applyAlignment="1" applyProtection="1">
      <alignment wrapText="1"/>
      <protection locked="0"/>
    </xf>
    <xf numFmtId="165" fontId="10" fillId="0" borderId="4" xfId="2" applyFont="1" applyBorder="1" applyAlignment="1" applyProtection="1">
      <alignment wrapText="1"/>
      <protection locked="0"/>
    </xf>
    <xf numFmtId="165" fontId="10" fillId="0" borderId="5" xfId="2" applyFont="1" applyBorder="1" applyAlignment="1" applyProtection="1">
      <alignment horizontal="left" vertical="center" wrapText="1"/>
    </xf>
    <xf numFmtId="165" fontId="2" fillId="0" borderId="7" xfId="2" applyBorder="1" applyProtection="1"/>
    <xf numFmtId="165" fontId="10" fillId="0" borderId="5" xfId="2" applyFont="1" applyBorder="1" applyAlignment="1" applyProtection="1">
      <alignment horizontal="center" vertical="center"/>
    </xf>
    <xf numFmtId="165" fontId="10" fillId="0" borderId="11" xfId="2" applyFont="1" applyBorder="1" applyAlignment="1" applyProtection="1">
      <alignment horizontal="center" vertical="center"/>
    </xf>
    <xf numFmtId="165" fontId="10" fillId="0" borderId="0" xfId="2" applyFont="1" applyAlignment="1" applyProtection="1">
      <alignment horizontal="center" vertical="center"/>
    </xf>
    <xf numFmtId="165" fontId="9" fillId="0" borderId="0" xfId="2" applyFont="1" applyAlignment="1" applyProtection="1">
      <alignment horizontal="center" vertical="center"/>
    </xf>
    <xf numFmtId="165" fontId="16" fillId="0" borderId="0" xfId="2" applyFont="1" applyAlignment="1" applyProtection="1">
      <alignment horizontal="center" wrapText="1"/>
    </xf>
    <xf numFmtId="165" fontId="10" fillId="0" borderId="10" xfId="2" applyFont="1" applyBorder="1" applyAlignment="1" applyProtection="1">
      <alignment horizontal="center" vertical="center"/>
    </xf>
    <xf numFmtId="165" fontId="10" fillId="0" borderId="4" xfId="2" applyFont="1" applyBorder="1" applyAlignment="1" applyProtection="1">
      <alignment horizontal="left" vertical="center" wrapText="1"/>
    </xf>
    <xf numFmtId="165" fontId="10" fillId="0" borderId="12" xfId="2" applyFont="1" applyBorder="1" applyAlignment="1" applyProtection="1">
      <alignment horizontal="center" vertical="center"/>
    </xf>
    <xf numFmtId="165" fontId="10" fillId="0" borderId="13" xfId="2" applyFont="1" applyBorder="1" applyAlignment="1" applyProtection="1">
      <alignment horizontal="center" vertical="center"/>
    </xf>
    <xf numFmtId="165" fontId="10" fillId="0" borderId="0" xfId="2" applyFont="1" applyAlignment="1" applyProtection="1">
      <alignment horizontal="right"/>
    </xf>
    <xf numFmtId="165" fontId="10" fillId="0" borderId="4" xfId="2" applyFont="1" applyBorder="1" applyProtection="1"/>
    <xf numFmtId="165" fontId="10" fillId="0" borderId="8" xfId="2" applyFont="1" applyBorder="1" applyAlignment="1" applyProtection="1">
      <alignment horizontal="center" vertical="center"/>
    </xf>
    <xf numFmtId="165" fontId="10" fillId="0" borderId="0" xfId="2" applyFont="1" applyProtection="1"/>
    <xf numFmtId="165" fontId="10" fillId="0" borderId="7" xfId="2" applyFont="1" applyBorder="1" applyAlignment="1" applyProtection="1">
      <alignment horizontal="center" vertical="center" wrapText="1"/>
    </xf>
    <xf numFmtId="165" fontId="10" fillId="0" borderId="10" xfId="2" applyFont="1" applyBorder="1" applyAlignment="1" applyProtection="1">
      <alignment horizontal="center" vertical="center" wrapText="1"/>
    </xf>
    <xf numFmtId="49" fontId="10" fillId="0" borderId="11" xfId="2" applyNumberFormat="1" applyFont="1" applyBorder="1" applyAlignment="1" applyProtection="1">
      <alignment vertical="top" wrapText="1"/>
    </xf>
    <xf numFmtId="165" fontId="10" fillId="0" borderId="5" xfId="2" applyFont="1" applyBorder="1" applyAlignment="1" applyProtection="1">
      <alignment horizontal="center" vertical="center" wrapText="1"/>
    </xf>
    <xf numFmtId="165" fontId="10" fillId="0" borderId="0" xfId="2" applyFont="1" applyAlignment="1" applyProtection="1">
      <alignment horizontal="left" vertical="center"/>
    </xf>
    <xf numFmtId="165" fontId="11" fillId="0" borderId="0" xfId="2" applyFont="1" applyAlignment="1" applyProtection="1">
      <alignment wrapText="1"/>
    </xf>
    <xf numFmtId="165" fontId="2" fillId="0" borderId="0" xfId="2" applyAlignment="1" applyProtection="1">
      <alignment horizontal="left"/>
      <protection locked="0"/>
    </xf>
    <xf numFmtId="165" fontId="10" fillId="0" borderId="14" xfId="2" applyFont="1" applyBorder="1" applyAlignment="1" applyProtection="1">
      <alignment horizontal="center" vertical="center"/>
    </xf>
    <xf numFmtId="165" fontId="2" fillId="0" borderId="15" xfId="2" applyBorder="1" applyProtection="1"/>
    <xf numFmtId="165" fontId="10" fillId="0" borderId="8" xfId="2" applyFont="1" applyBorder="1" applyAlignment="1" applyProtection="1">
      <alignment horizontal="center" vertical="center" wrapText="1"/>
    </xf>
    <xf numFmtId="165" fontId="10" fillId="0" borderId="9" xfId="2" applyFont="1" applyBorder="1" applyProtection="1"/>
    <xf numFmtId="165" fontId="10" fillId="0" borderId="13" xfId="2" applyFont="1" applyBorder="1" applyProtection="1"/>
    <xf numFmtId="165" fontId="10" fillId="0" borderId="13" xfId="2" applyFont="1" applyBorder="1" applyAlignment="1" applyProtection="1">
      <alignment wrapText="1"/>
    </xf>
    <xf numFmtId="165" fontId="10" fillId="0" borderId="11" xfId="2" applyFont="1" applyBorder="1" applyProtection="1"/>
    <xf numFmtId="165" fontId="10" fillId="0" borderId="16" xfId="2" applyFont="1" applyBorder="1" applyAlignment="1" applyProtection="1">
      <alignment wrapText="1"/>
    </xf>
    <xf numFmtId="165" fontId="18" fillId="0" borderId="4" xfId="2" applyFont="1" applyBorder="1" applyAlignment="1" applyProtection="1">
      <alignment horizontal="center" vertical="center"/>
    </xf>
    <xf numFmtId="49" fontId="10" fillId="2" borderId="9" xfId="2" applyNumberFormat="1" applyFont="1" applyFill="1" applyBorder="1" applyAlignment="1" applyProtection="1">
      <alignment horizontal="center" vertical="center"/>
    </xf>
    <xf numFmtId="165" fontId="10" fillId="2" borderId="10" xfId="2" applyFont="1" applyFill="1" applyBorder="1" applyAlignment="1" applyProtection="1">
      <alignment horizontal="center" vertical="center" wrapText="1"/>
    </xf>
    <xf numFmtId="165" fontId="10" fillId="2" borderId="4" xfId="2" applyFont="1" applyFill="1" applyBorder="1" applyAlignment="1" applyProtection="1">
      <alignment horizontal="center" vertical="center" wrapText="1"/>
    </xf>
    <xf numFmtId="165" fontId="10" fillId="2" borderId="14" xfId="2" applyFont="1" applyFill="1" applyBorder="1" applyAlignment="1" applyProtection="1">
      <alignment horizontal="center" vertical="center" wrapText="1"/>
    </xf>
    <xf numFmtId="165" fontId="10" fillId="0" borderId="12" xfId="2" applyFont="1" applyBorder="1" applyAlignment="1" applyProtection="1">
      <alignment horizontal="center" vertical="center" wrapText="1"/>
    </xf>
    <xf numFmtId="49" fontId="10" fillId="0" borderId="8" xfId="2" applyNumberFormat="1" applyFont="1" applyBorder="1" applyAlignment="1" applyProtection="1">
      <alignment horizontal="center" vertical="center"/>
    </xf>
    <xf numFmtId="49" fontId="19" fillId="0" borderId="0" xfId="2" applyNumberFormat="1" applyFont="1" applyAlignment="1" applyProtection="1">
      <alignment horizontal="center" vertical="center"/>
    </xf>
    <xf numFmtId="49" fontId="10" fillId="0" borderId="5" xfId="2" applyNumberFormat="1" applyFont="1" applyBorder="1" applyAlignment="1" applyProtection="1">
      <alignment horizontal="center" vertical="center"/>
    </xf>
    <xf numFmtId="165" fontId="11" fillId="0" borderId="16" xfId="2" applyFont="1" applyBorder="1" applyAlignment="1" applyProtection="1">
      <alignment vertical="center"/>
    </xf>
    <xf numFmtId="165" fontId="2" fillId="0" borderId="0" xfId="2" applyAlignment="1" applyProtection="1">
      <alignment vertical="top"/>
    </xf>
    <xf numFmtId="165" fontId="20" fillId="0" borderId="0" xfId="2" applyFont="1" applyProtection="1"/>
    <xf numFmtId="166" fontId="11" fillId="0" borderId="4" xfId="2" applyNumberFormat="1" applyFont="1" applyBorder="1" applyAlignment="1" applyProtection="1">
      <alignment horizontal="center"/>
    </xf>
    <xf numFmtId="166" fontId="11" fillId="0" borderId="7" xfId="2" applyNumberFormat="1" applyFont="1" applyBorder="1" applyAlignment="1" applyProtection="1">
      <alignment horizontal="center"/>
    </xf>
    <xf numFmtId="165" fontId="11" fillId="0" borderId="9" xfId="2" applyFont="1" applyBorder="1" applyAlignment="1" applyProtection="1">
      <alignment horizontal="right"/>
    </xf>
    <xf numFmtId="165" fontId="11" fillId="0" borderId="4" xfId="2" applyFont="1" applyBorder="1" applyAlignment="1" applyProtection="1">
      <alignment horizontal="center"/>
    </xf>
    <xf numFmtId="0" fontId="2" fillId="0" borderId="0" xfId="7"/>
    <xf numFmtId="0" fontId="2" fillId="0" borderId="0" xfId="7" applyProtection="1">
      <protection locked="0"/>
    </xf>
    <xf numFmtId="0" fontId="2" fillId="0" borderId="0" xfId="7" applyAlignment="1" applyProtection="1">
      <alignment horizontal="left"/>
      <protection locked="0"/>
    </xf>
    <xf numFmtId="0" fontId="9" fillId="0" borderId="0" xfId="7" applyFont="1"/>
    <xf numFmtId="0" fontId="10" fillId="0" borderId="0" xfId="7" applyFont="1" applyAlignment="1">
      <alignment horizontal="center"/>
    </xf>
    <xf numFmtId="0" fontId="10" fillId="0" borderId="0" xfId="7" applyFont="1"/>
    <xf numFmtId="0" fontId="10" fillId="0" borderId="3" xfId="7" applyFont="1" applyBorder="1" applyAlignment="1">
      <alignment horizontal="center" vertical="center"/>
    </xf>
    <xf numFmtId="0" fontId="22" fillId="0" borderId="0" xfId="7" applyFont="1"/>
    <xf numFmtId="165" fontId="23" fillId="0" borderId="4" xfId="2" applyFont="1" applyBorder="1" applyAlignment="1" applyProtection="1">
      <alignment horizontal="center" vertical="center"/>
    </xf>
    <xf numFmtId="165" fontId="10" fillId="0" borderId="15" xfId="2" applyFont="1" applyBorder="1" applyAlignment="1" applyProtection="1">
      <alignment wrapText="1"/>
    </xf>
    <xf numFmtId="165" fontId="5" fillId="0" borderId="0" xfId="2" applyFont="1" applyAlignment="1" applyProtection="1">
      <alignment horizontal="left" wrapText="1"/>
    </xf>
    <xf numFmtId="165" fontId="17" fillId="0" borderId="0" xfId="6" applyFont="1" applyAlignment="1" applyProtection="1">
      <alignment vertical="center" wrapText="1"/>
    </xf>
    <xf numFmtId="0" fontId="9" fillId="0" borderId="0" xfId="7" applyFont="1" applyProtection="1">
      <protection locked="0"/>
    </xf>
    <xf numFmtId="0" fontId="26" fillId="0" borderId="18" xfId="11" applyFont="1" applyBorder="1" applyAlignment="1">
      <alignment horizontal="center" vertical="center"/>
    </xf>
    <xf numFmtId="165" fontId="23" fillId="3" borderId="7" xfId="2" applyFont="1" applyFill="1" applyBorder="1" applyAlignment="1" applyProtection="1">
      <alignment horizontal="center" vertical="center" wrapText="1"/>
    </xf>
    <xf numFmtId="165" fontId="28" fillId="0" borderId="7" xfId="2" applyFont="1" applyBorder="1" applyAlignment="1" applyProtection="1">
      <alignment horizontal="center" vertical="center"/>
    </xf>
    <xf numFmtId="165" fontId="28" fillId="0" borderId="4" xfId="2" applyFont="1" applyBorder="1" applyAlignment="1" applyProtection="1">
      <alignment horizontal="center" vertical="center"/>
    </xf>
    <xf numFmtId="165" fontId="28" fillId="0" borderId="4" xfId="2" applyFont="1" applyBorder="1" applyAlignment="1" applyProtection="1">
      <alignment horizontal="center" vertical="center" wrapText="1"/>
    </xf>
    <xf numFmtId="165" fontId="28" fillId="0" borderId="10" xfId="2" applyFont="1" applyBorder="1" applyAlignment="1" applyProtection="1">
      <alignment horizontal="center" vertical="center"/>
    </xf>
    <xf numFmtId="165" fontId="28" fillId="2" borderId="4" xfId="2" applyFont="1" applyFill="1" applyBorder="1" applyAlignment="1" applyProtection="1">
      <alignment wrapText="1"/>
      <protection locked="0"/>
    </xf>
    <xf numFmtId="165" fontId="28" fillId="0" borderId="4" xfId="2" applyFont="1" applyBorder="1" applyAlignment="1" applyProtection="1">
      <alignment horizontal="center"/>
    </xf>
    <xf numFmtId="165" fontId="28" fillId="0" borderId="4" xfId="2" applyFont="1" applyBorder="1" applyProtection="1"/>
    <xf numFmtId="165" fontId="28" fillId="0" borderId="4" xfId="2" applyFont="1" applyBorder="1" applyAlignment="1" applyProtection="1">
      <alignment vertical="center" wrapText="1"/>
      <protection locked="0"/>
    </xf>
    <xf numFmtId="165" fontId="28" fillId="0" borderId="4" xfId="2" applyFont="1" applyBorder="1" applyAlignment="1" applyProtection="1">
      <alignment horizontal="left" vertical="center" wrapText="1"/>
      <protection locked="0"/>
    </xf>
    <xf numFmtId="165" fontId="28" fillId="0" borderId="12" xfId="2" applyFont="1" applyBorder="1" applyAlignment="1" applyProtection="1">
      <alignment horizontal="center" vertical="center"/>
    </xf>
    <xf numFmtId="165" fontId="28" fillId="0" borderId="4" xfId="2" applyFont="1" applyBorder="1" applyAlignment="1" applyProtection="1">
      <alignment wrapText="1"/>
      <protection locked="0"/>
    </xf>
    <xf numFmtId="165" fontId="28" fillId="0" borderId="8" xfId="2" applyFont="1" applyBorder="1" applyAlignment="1" applyProtection="1">
      <alignment wrapText="1"/>
      <protection locked="0"/>
    </xf>
    <xf numFmtId="165" fontId="28" fillId="0" borderId="8" xfId="2" applyFont="1" applyBorder="1" applyAlignment="1" applyProtection="1">
      <alignment vertical="top" wrapText="1"/>
      <protection locked="0"/>
    </xf>
    <xf numFmtId="165" fontId="28" fillId="0" borderId="13" xfId="2" applyFont="1" applyBorder="1" applyAlignment="1" applyProtection="1">
      <alignment horizontal="center" vertical="center"/>
    </xf>
    <xf numFmtId="165" fontId="28" fillId="0" borderId="7" xfId="2" applyFont="1" applyBorder="1" applyAlignment="1" applyProtection="1">
      <alignment horizontal="center" vertical="center" wrapText="1"/>
    </xf>
    <xf numFmtId="49" fontId="31" fillId="0" borderId="5" xfId="2" applyNumberFormat="1" applyFont="1" applyBorder="1" applyAlignment="1" applyProtection="1">
      <alignment vertical="top" wrapText="1"/>
    </xf>
    <xf numFmtId="49" fontId="28" fillId="0" borderId="7" xfId="2" applyNumberFormat="1" applyFont="1" applyBorder="1" applyAlignment="1" applyProtection="1">
      <alignment horizontal="center"/>
    </xf>
    <xf numFmtId="165" fontId="28" fillId="0" borderId="8" xfId="2" applyFont="1" applyBorder="1" applyAlignment="1" applyProtection="1">
      <alignment horizontal="center" vertical="center"/>
    </xf>
    <xf numFmtId="165" fontId="28" fillId="0" borderId="8" xfId="2" applyFont="1" applyBorder="1" applyAlignment="1" applyProtection="1">
      <alignment horizontal="center"/>
    </xf>
    <xf numFmtId="49" fontId="31" fillId="0" borderId="8" xfId="2" applyNumberFormat="1" applyFont="1" applyBorder="1" applyAlignment="1" applyProtection="1">
      <alignment vertical="top" wrapText="1"/>
    </xf>
    <xf numFmtId="49" fontId="28" fillId="0" borderId="4" xfId="2" applyNumberFormat="1" applyFont="1" applyBorder="1" applyAlignment="1" applyProtection="1">
      <alignment horizontal="center"/>
    </xf>
    <xf numFmtId="165" fontId="28" fillId="0" borderId="5" xfId="2" applyFont="1" applyBorder="1" applyAlignment="1" applyProtection="1">
      <alignment horizontal="center" vertical="center"/>
    </xf>
    <xf numFmtId="165" fontId="28" fillId="0" borderId="7" xfId="2" applyFont="1" applyBorder="1" applyAlignment="1" applyProtection="1">
      <alignment horizontal="center"/>
    </xf>
    <xf numFmtId="165" fontId="28" fillId="0" borderId="5" xfId="2" applyFont="1" applyBorder="1" applyAlignment="1" applyProtection="1">
      <alignment horizontal="center"/>
    </xf>
    <xf numFmtId="165" fontId="28" fillId="0" borderId="7" xfId="2" applyFont="1" applyBorder="1" applyAlignment="1" applyProtection="1">
      <alignment vertical="center" wrapText="1"/>
      <protection locked="0"/>
    </xf>
    <xf numFmtId="165" fontId="28" fillId="0" borderId="11" xfId="2" applyFont="1" applyBorder="1" applyAlignment="1" applyProtection="1">
      <alignment horizontal="center" vertical="center"/>
    </xf>
    <xf numFmtId="165" fontId="28" fillId="0" borderId="4" xfId="2" applyFont="1" applyBorder="1" applyAlignment="1" applyProtection="1">
      <alignment vertical="center" wrapText="1"/>
    </xf>
    <xf numFmtId="165" fontId="28" fillId="0" borderId="8" xfId="2" applyFont="1" applyBorder="1" applyProtection="1"/>
    <xf numFmtId="165" fontId="28" fillId="0" borderId="4" xfId="2" applyFont="1" applyBorder="1" applyAlignment="1" applyProtection="1">
      <alignment horizontal="left" vertical="center" wrapText="1"/>
    </xf>
    <xf numFmtId="165" fontId="28" fillId="0" borderId="4" xfId="2" applyFont="1" applyBorder="1" applyAlignment="1" applyProtection="1">
      <alignment wrapText="1"/>
    </xf>
    <xf numFmtId="0" fontId="23" fillId="0" borderId="2" xfId="12" applyFont="1" applyBorder="1" applyAlignment="1">
      <alignment horizontal="center" vertical="center"/>
    </xf>
    <xf numFmtId="165" fontId="10" fillId="0" borderId="20" xfId="2" applyFont="1" applyBorder="1" applyAlignment="1" applyProtection="1">
      <alignment horizontal="center" vertical="center"/>
    </xf>
    <xf numFmtId="165" fontId="10" fillId="0" borderId="21" xfId="2" applyFont="1" applyBorder="1" applyAlignment="1" applyProtection="1">
      <alignment horizontal="center" vertical="center"/>
    </xf>
    <xf numFmtId="0" fontId="23" fillId="0" borderId="22" xfId="12" applyFont="1" applyBorder="1" applyAlignment="1">
      <alignment horizontal="center" vertical="center"/>
    </xf>
    <xf numFmtId="49" fontId="10" fillId="0" borderId="0" xfId="2" applyNumberFormat="1" applyFont="1" applyBorder="1" applyAlignment="1" applyProtection="1">
      <alignment horizontal="center" vertical="center"/>
    </xf>
    <xf numFmtId="49" fontId="32" fillId="0" borderId="13" xfId="2" applyNumberFormat="1" applyFont="1" applyBorder="1" applyAlignment="1" applyProtection="1">
      <alignment horizontal="center" vertical="center" wrapText="1"/>
    </xf>
    <xf numFmtId="165" fontId="10" fillId="0" borderId="23" xfId="2" applyFont="1" applyBorder="1" applyAlignment="1" applyProtection="1">
      <alignment horizontal="center" vertical="center"/>
    </xf>
    <xf numFmtId="165" fontId="10" fillId="0" borderId="24" xfId="2" applyFont="1" applyBorder="1" applyAlignment="1" applyProtection="1">
      <alignment horizontal="center" vertical="center" wrapText="1"/>
    </xf>
    <xf numFmtId="165" fontId="10" fillId="0" borderId="25" xfId="2" applyFont="1" applyBorder="1" applyAlignment="1" applyProtection="1">
      <alignment horizontal="center" vertical="center"/>
    </xf>
    <xf numFmtId="165" fontId="10" fillId="0" borderId="26" xfId="2" applyFont="1" applyBorder="1" applyAlignment="1" applyProtection="1">
      <alignment horizontal="center" vertical="center"/>
    </xf>
    <xf numFmtId="165" fontId="10" fillId="0" borderId="27" xfId="2" applyFont="1" applyBorder="1" applyAlignment="1" applyProtection="1">
      <alignment horizontal="center" vertical="center"/>
    </xf>
    <xf numFmtId="49" fontId="10" fillId="0" borderId="4" xfId="2" applyNumberFormat="1" applyFont="1" applyBorder="1" applyAlignment="1" applyProtection="1">
      <alignment horizontal="left" vertical="center" wrapText="1"/>
    </xf>
    <xf numFmtId="49" fontId="10" fillId="2" borderId="4" xfId="2" applyNumberFormat="1" applyFont="1" applyFill="1" applyBorder="1" applyAlignment="1" applyProtection="1">
      <alignment horizontal="left" vertical="center" wrapText="1"/>
    </xf>
    <xf numFmtId="49" fontId="10" fillId="0" borderId="19" xfId="2" applyNumberFormat="1" applyFont="1" applyBorder="1" applyAlignment="1" applyProtection="1">
      <alignment horizontal="left" vertical="center" wrapText="1"/>
    </xf>
    <xf numFmtId="49" fontId="10" fillId="0" borderId="13" xfId="2" applyNumberFormat="1" applyFont="1" applyBorder="1" applyAlignment="1" applyProtection="1">
      <alignment horizontal="left" vertical="center" wrapText="1"/>
    </xf>
    <xf numFmtId="49" fontId="10" fillId="0" borderId="7" xfId="2" applyNumberFormat="1" applyFont="1" applyBorder="1" applyAlignment="1" applyProtection="1">
      <alignment horizontal="left" vertical="center" wrapText="1"/>
    </xf>
    <xf numFmtId="165" fontId="10" fillId="2" borderId="24" xfId="2" applyFont="1" applyFill="1" applyBorder="1" applyAlignment="1" applyProtection="1">
      <alignment horizontal="center" vertical="center" wrapText="1"/>
    </xf>
    <xf numFmtId="165" fontId="10" fillId="0" borderId="5" xfId="2" applyFont="1" applyBorder="1" applyAlignment="1" applyProtection="1">
      <alignment horizontal="left" vertical="center" wrapText="1"/>
      <protection locked="0"/>
    </xf>
    <xf numFmtId="165" fontId="10" fillId="0" borderId="8" xfId="2" applyFont="1" applyBorder="1" applyAlignment="1" applyProtection="1">
      <alignment horizontal="left" vertical="center" wrapText="1"/>
      <protection locked="0"/>
    </xf>
    <xf numFmtId="165" fontId="10" fillId="0" borderId="7" xfId="2" applyFont="1" applyBorder="1" applyAlignment="1" applyProtection="1">
      <alignment horizontal="left" vertical="center" wrapText="1"/>
      <protection locked="0"/>
    </xf>
    <xf numFmtId="165" fontId="10" fillId="0" borderId="8" xfId="2" applyFont="1" applyBorder="1" applyAlignment="1" applyProtection="1">
      <alignment horizontal="left" vertical="center" wrapText="1"/>
    </xf>
    <xf numFmtId="165" fontId="10" fillId="2" borderId="4" xfId="2" applyFont="1" applyFill="1" applyBorder="1" applyAlignment="1" applyProtection="1">
      <alignment horizontal="left" vertical="center" wrapText="1"/>
      <protection locked="0"/>
    </xf>
    <xf numFmtId="165" fontId="2" fillId="0" borderId="4" xfId="2" applyBorder="1" applyAlignment="1" applyProtection="1">
      <alignment horizontal="center" vertical="center"/>
    </xf>
    <xf numFmtId="165" fontId="2" fillId="0" borderId="13" xfId="2" applyBorder="1" applyAlignment="1" applyProtection="1">
      <alignment horizontal="center"/>
    </xf>
    <xf numFmtId="165" fontId="2" fillId="0" borderId="4" xfId="2" applyBorder="1" applyAlignment="1" applyProtection="1">
      <alignment horizontal="center"/>
    </xf>
    <xf numFmtId="165" fontId="2" fillId="0" borderId="8" xfId="2" applyBorder="1" applyAlignment="1" applyProtection="1">
      <alignment horizontal="center"/>
    </xf>
    <xf numFmtId="165" fontId="2" fillId="0" borderId="11" xfId="2" applyBorder="1" applyAlignment="1" applyProtection="1">
      <alignment horizontal="center"/>
    </xf>
    <xf numFmtId="165" fontId="2" fillId="0" borderId="7" xfId="2" applyBorder="1" applyAlignment="1" applyProtection="1">
      <alignment horizontal="center"/>
    </xf>
    <xf numFmtId="165" fontId="2" fillId="0" borderId="5" xfId="2" applyBorder="1" applyAlignment="1" applyProtection="1">
      <alignment horizontal="center"/>
    </xf>
    <xf numFmtId="165" fontId="2" fillId="0" borderId="10" xfId="2" applyBorder="1" applyAlignment="1" applyProtection="1">
      <alignment horizontal="center" vertical="top" wrapText="1"/>
    </xf>
    <xf numFmtId="165" fontId="2" fillId="0" borderId="3" xfId="2" applyBorder="1" applyAlignment="1" applyProtection="1">
      <alignment horizontal="center" vertical="center"/>
    </xf>
    <xf numFmtId="165" fontId="2" fillId="0" borderId="7" xfId="2" applyBorder="1" applyAlignment="1" applyProtection="1">
      <alignment horizontal="center" vertical="top" wrapText="1"/>
    </xf>
    <xf numFmtId="165" fontId="2" fillId="0" borderId="13" xfId="2" applyBorder="1" applyAlignment="1" applyProtection="1">
      <alignment horizontal="justify" vertical="top" wrapText="1"/>
    </xf>
    <xf numFmtId="165" fontId="2" fillId="0" borderId="15" xfId="2" applyBorder="1" applyAlignment="1" applyProtection="1">
      <alignment horizontal="justify" vertical="top" wrapText="1"/>
    </xf>
    <xf numFmtId="165" fontId="2" fillId="0" borderId="13" xfId="2" applyBorder="1" applyAlignment="1" applyProtection="1">
      <alignment horizontal="center" vertical="center"/>
    </xf>
    <xf numFmtId="165" fontId="11" fillId="0" borderId="13" xfId="2" applyFont="1" applyBorder="1" applyAlignment="1" applyProtection="1">
      <alignment horizontal="right" vertical="top" wrapText="1"/>
    </xf>
    <xf numFmtId="165" fontId="2" fillId="0" borderId="7" xfId="2" applyBorder="1" applyAlignment="1" applyProtection="1">
      <alignment horizontal="center" vertical="center"/>
    </xf>
    <xf numFmtId="165" fontId="2" fillId="0" borderId="7" xfId="2" applyBorder="1" applyAlignment="1" applyProtection="1">
      <alignment horizontal="justify" vertical="top" wrapText="1"/>
    </xf>
    <xf numFmtId="165" fontId="2" fillId="0" borderId="17" xfId="2" applyBorder="1" applyAlignment="1" applyProtection="1">
      <alignment horizontal="center" vertical="center"/>
    </xf>
    <xf numFmtId="165" fontId="2" fillId="0" borderId="17" xfId="2" applyBorder="1" applyAlignment="1" applyProtection="1">
      <alignment horizontal="justify" vertical="top" wrapText="1"/>
    </xf>
    <xf numFmtId="165" fontId="2" fillId="0" borderId="17" xfId="2" applyBorder="1" applyProtection="1"/>
    <xf numFmtId="167" fontId="2" fillId="0" borderId="17" xfId="2" applyNumberFormat="1" applyBorder="1" applyAlignment="1" applyProtection="1">
      <alignment horizontal="center" vertical="top" wrapText="1"/>
    </xf>
    <xf numFmtId="165" fontId="2" fillId="0" borderId="12" xfId="2" applyBorder="1" applyAlignment="1" applyProtection="1">
      <alignment horizontal="left" vertical="center" wrapText="1"/>
    </xf>
    <xf numFmtId="165" fontId="2" fillId="0" borderId="10" xfId="2" applyBorder="1" applyAlignment="1" applyProtection="1">
      <alignment horizontal="center"/>
    </xf>
    <xf numFmtId="165" fontId="2" fillId="0" borderId="4" xfId="2" applyBorder="1" applyAlignment="1" applyProtection="1">
      <alignment horizontal="justify" vertical="top" wrapText="1"/>
    </xf>
    <xf numFmtId="165" fontId="2" fillId="0" borderId="16" xfId="2" applyBorder="1" applyAlignment="1" applyProtection="1">
      <alignment horizontal="center" vertical="center"/>
    </xf>
    <xf numFmtId="165" fontId="2" fillId="0" borderId="12" xfId="2" applyBorder="1" applyAlignment="1" applyProtection="1">
      <alignment horizontal="justify" vertical="top" wrapText="1"/>
    </xf>
    <xf numFmtId="165" fontId="2" fillId="0" borderId="4" xfId="2" applyBorder="1" applyAlignment="1" applyProtection="1">
      <alignment vertical="top"/>
    </xf>
    <xf numFmtId="165" fontId="10" fillId="0" borderId="0" xfId="2" applyFont="1" applyAlignment="1" applyProtection="1">
      <alignment vertical="top" wrapText="1"/>
    </xf>
    <xf numFmtId="165" fontId="10" fillId="0" borderId="0" xfId="2" applyFont="1" applyAlignment="1" applyProtection="1">
      <alignment horizontal="center" vertical="top" wrapText="1"/>
    </xf>
    <xf numFmtId="165" fontId="2" fillId="0" borderId="17" xfId="2" applyBorder="1" applyAlignment="1" applyProtection="1">
      <alignment horizontal="center"/>
    </xf>
    <xf numFmtId="165" fontId="2" fillId="0" borderId="6" xfId="2" applyBorder="1" applyAlignment="1" applyProtection="1">
      <alignment horizontal="center"/>
    </xf>
    <xf numFmtId="165" fontId="2" fillId="0" borderId="9" xfId="2" applyBorder="1" applyProtection="1"/>
    <xf numFmtId="165" fontId="2" fillId="0" borderId="6" xfId="2" applyBorder="1" applyProtection="1"/>
    <xf numFmtId="2" fontId="2" fillId="0" borderId="8" xfId="2" applyNumberFormat="1" applyBorder="1" applyAlignment="1" applyProtection="1">
      <alignment horizontal="center" vertical="center" wrapText="1"/>
    </xf>
    <xf numFmtId="165" fontId="2" fillId="0" borderId="4" xfId="2" applyBorder="1" applyAlignment="1" applyProtection="1">
      <alignment vertical="top" wrapText="1"/>
    </xf>
    <xf numFmtId="165" fontId="2" fillId="0" borderId="10" xfId="2" applyBorder="1" applyAlignment="1" applyProtection="1">
      <alignment horizontal="center" vertical="center" wrapText="1"/>
    </xf>
    <xf numFmtId="165" fontId="2" fillId="0" borderId="7" xfId="2" applyBorder="1" applyAlignment="1" applyProtection="1">
      <alignment horizontal="center" vertical="center" wrapText="1"/>
    </xf>
    <xf numFmtId="165" fontId="2" fillId="0" borderId="15" xfId="2" applyBorder="1" applyAlignment="1" applyProtection="1">
      <alignment horizontal="center" vertical="center" wrapText="1"/>
    </xf>
    <xf numFmtId="2" fontId="2" fillId="0" borderId="12" xfId="2" applyNumberFormat="1" applyBorder="1" applyAlignment="1" applyProtection="1">
      <alignment horizontal="center" vertical="center" wrapText="1"/>
    </xf>
    <xf numFmtId="165" fontId="2" fillId="0" borderId="10" xfId="2" applyBorder="1" applyAlignment="1" applyProtection="1">
      <alignment horizontal="center" vertical="center"/>
    </xf>
    <xf numFmtId="165" fontId="2" fillId="0" borderId="13" xfId="2" applyBorder="1" applyAlignment="1" applyProtection="1">
      <alignment horizontal="center" vertical="center" wrapText="1"/>
    </xf>
    <xf numFmtId="165" fontId="11" fillId="0" borderId="4" xfId="2" applyFont="1" applyBorder="1" applyAlignment="1" applyProtection="1">
      <alignment horizontal="center" vertical="center" wrapText="1"/>
    </xf>
    <xf numFmtId="2" fontId="11" fillId="0" borderId="13" xfId="2" applyNumberFormat="1" applyFont="1" applyBorder="1" applyAlignment="1" applyProtection="1">
      <alignment horizontal="center" vertical="center" wrapText="1"/>
    </xf>
    <xf numFmtId="165" fontId="11" fillId="0" borderId="4" xfId="2" applyFont="1" applyBorder="1" applyAlignment="1" applyProtection="1">
      <alignment horizontal="center" vertical="center"/>
    </xf>
    <xf numFmtId="167" fontId="11" fillId="0" borderId="4" xfId="2" applyNumberFormat="1" applyFont="1" applyBorder="1" applyAlignment="1" applyProtection="1">
      <alignment horizontal="center" vertical="top" wrapText="1"/>
    </xf>
    <xf numFmtId="2" fontId="11" fillId="0" borderId="8" xfId="2" applyNumberFormat="1" applyFont="1" applyBorder="1" applyAlignment="1" applyProtection="1">
      <alignment horizontal="center" vertical="center" wrapText="1"/>
    </xf>
    <xf numFmtId="165" fontId="9" fillId="0" borderId="13" xfId="2" applyFont="1" applyBorder="1" applyAlignment="1" applyProtection="1">
      <alignment horizontal="center"/>
    </xf>
    <xf numFmtId="0" fontId="9" fillId="0" borderId="3" xfId="7" applyFont="1" applyBorder="1" applyAlignment="1">
      <alignment horizontal="center" vertical="center"/>
    </xf>
    <xf numFmtId="165" fontId="28" fillId="0" borderId="14" xfId="2" applyFont="1" applyBorder="1" applyAlignment="1" applyProtection="1">
      <alignment horizontal="center" vertical="center"/>
    </xf>
    <xf numFmtId="0" fontId="2" fillId="0" borderId="0" xfId="7" applyAlignment="1">
      <alignment horizontal="center"/>
    </xf>
    <xf numFmtId="0" fontId="5" fillId="0" borderId="0" xfId="7" applyFont="1" applyAlignment="1">
      <alignment horizontal="center"/>
    </xf>
    <xf numFmtId="0" fontId="10" fillId="0" borderId="0" xfId="7" applyFont="1" applyAlignment="1">
      <alignment horizontal="left" vertical="top" wrapText="1"/>
    </xf>
    <xf numFmtId="0" fontId="9" fillId="0" borderId="0" xfId="7" applyFont="1" applyAlignment="1">
      <alignment horizontal="left"/>
    </xf>
    <xf numFmtId="0" fontId="10" fillId="0" borderId="1" xfId="7" applyFont="1" applyBorder="1" applyAlignment="1">
      <alignment horizontal="center" vertical="center"/>
    </xf>
    <xf numFmtId="0" fontId="33" fillId="0" borderId="0" xfId="0" applyFont="1" applyAlignment="1">
      <alignment vertical="center"/>
    </xf>
    <xf numFmtId="165" fontId="35" fillId="0" borderId="0" xfId="2" applyFont="1" applyProtection="1"/>
    <xf numFmtId="165" fontId="34" fillId="0" borderId="0" xfId="2" applyFont="1" applyProtection="1"/>
    <xf numFmtId="165" fontId="10" fillId="4" borderId="4" xfId="2" applyFont="1" applyFill="1" applyBorder="1" applyAlignment="1" applyProtection="1">
      <alignment horizontal="center" vertical="center"/>
    </xf>
    <xf numFmtId="165" fontId="10" fillId="4" borderId="5" xfId="2" applyFont="1" applyFill="1" applyBorder="1" applyAlignment="1" applyProtection="1">
      <alignment wrapText="1"/>
    </xf>
    <xf numFmtId="165" fontId="10" fillId="4" borderId="6" xfId="2" applyFont="1" applyFill="1" applyBorder="1" applyAlignment="1" applyProtection="1">
      <alignment horizontal="center" vertical="center"/>
    </xf>
    <xf numFmtId="165" fontId="10" fillId="4" borderId="7" xfId="2" applyFont="1" applyFill="1" applyBorder="1" applyAlignment="1" applyProtection="1">
      <alignment horizontal="center" vertical="center"/>
    </xf>
    <xf numFmtId="165" fontId="10" fillId="4" borderId="4" xfId="2" applyFont="1" applyFill="1" applyBorder="1" applyAlignment="1" applyProtection="1">
      <alignment horizontal="center"/>
    </xf>
    <xf numFmtId="165" fontId="10" fillId="4" borderId="8" xfId="2" applyFont="1" applyFill="1" applyBorder="1" applyAlignment="1" applyProtection="1">
      <alignment wrapText="1"/>
    </xf>
    <xf numFmtId="165" fontId="10" fillId="4" borderId="9" xfId="2" applyFont="1" applyFill="1" applyBorder="1" applyAlignment="1" applyProtection="1">
      <alignment horizontal="center" vertical="center"/>
    </xf>
    <xf numFmtId="165" fontId="10" fillId="4" borderId="8" xfId="2" applyFont="1" applyFill="1" applyBorder="1" applyProtection="1"/>
    <xf numFmtId="165" fontId="10" fillId="4" borderId="10" xfId="2" applyFont="1" applyFill="1" applyBorder="1" applyAlignment="1" applyProtection="1">
      <alignment horizontal="center" vertical="center"/>
    </xf>
    <xf numFmtId="165" fontId="10" fillId="0" borderId="3" xfId="2" applyFont="1" applyBorder="1" applyAlignment="1" applyProtection="1">
      <alignment horizontal="center" vertical="center"/>
    </xf>
    <xf numFmtId="165" fontId="36" fillId="0" borderId="3" xfId="2" applyFont="1" applyBorder="1" applyAlignment="1" applyProtection="1">
      <alignment horizontal="center" vertical="center"/>
    </xf>
    <xf numFmtId="165" fontId="36" fillId="2" borderId="7" xfId="2" applyFont="1" applyFill="1" applyBorder="1" applyAlignment="1" applyProtection="1">
      <alignment horizontal="center" vertical="center"/>
    </xf>
    <xf numFmtId="165" fontId="30" fillId="0" borderId="0" xfId="2" applyFont="1" applyProtection="1"/>
    <xf numFmtId="165" fontId="37" fillId="0" borderId="0" xfId="2" applyFont="1" applyProtection="1"/>
    <xf numFmtId="165" fontId="38" fillId="0" borderId="0" xfId="2" applyFont="1" applyAlignment="1" applyProtection="1">
      <alignment horizontal="center"/>
    </xf>
    <xf numFmtId="165" fontId="39" fillId="0" borderId="0" xfId="2" applyFont="1" applyAlignment="1" applyProtection="1">
      <alignment horizontal="center"/>
    </xf>
    <xf numFmtId="165" fontId="28" fillId="0" borderId="0" xfId="2" applyFont="1" applyAlignment="1" applyProtection="1">
      <alignment horizontal="center"/>
    </xf>
    <xf numFmtId="165" fontId="30" fillId="0" borderId="0" xfId="2" applyFont="1" applyAlignment="1" applyProtection="1">
      <alignment horizontal="left"/>
    </xf>
    <xf numFmtId="165" fontId="30" fillId="0" borderId="0" xfId="2" applyFont="1" applyAlignment="1" applyProtection="1">
      <alignment horizontal="center"/>
    </xf>
    <xf numFmtId="165" fontId="40" fillId="0" borderId="0" xfId="2" applyFont="1" applyAlignment="1" applyProtection="1">
      <alignment horizontal="center"/>
    </xf>
    <xf numFmtId="165" fontId="41" fillId="0" borderId="0" xfId="2" applyFont="1" applyAlignment="1" applyProtection="1">
      <alignment horizontal="left"/>
    </xf>
    <xf numFmtId="165" fontId="42" fillId="0" borderId="0" xfId="2" applyFont="1" applyProtection="1"/>
    <xf numFmtId="0" fontId="37" fillId="5" borderId="0" xfId="0" applyFont="1" applyFill="1" applyAlignment="1">
      <alignment vertical="center" wrapText="1"/>
    </xf>
    <xf numFmtId="165" fontId="30" fillId="0" borderId="0" xfId="2" applyFont="1" applyAlignment="1" applyProtection="1">
      <alignment horizontal="left" vertical="top"/>
    </xf>
    <xf numFmtId="165" fontId="43" fillId="0" borderId="0" xfId="2" applyFont="1" applyAlignment="1" applyProtection="1">
      <alignment vertical="top" wrapText="1"/>
    </xf>
    <xf numFmtId="165" fontId="28" fillId="2" borderId="0" xfId="2" applyFont="1" applyFill="1" applyProtection="1"/>
    <xf numFmtId="0" fontId="37" fillId="0" borderId="0" xfId="0" applyFont="1" applyAlignment="1">
      <alignment vertical="center" wrapText="1"/>
    </xf>
    <xf numFmtId="165" fontId="28" fillId="0" borderId="0" xfId="2" applyFont="1" applyProtection="1"/>
    <xf numFmtId="165" fontId="44" fillId="0" borderId="0" xfId="2" applyFont="1" applyAlignment="1" applyProtection="1">
      <alignment horizontal="justify" vertical="top"/>
    </xf>
    <xf numFmtId="165" fontId="30" fillId="0" borderId="0" xfId="2" applyFont="1" applyAlignment="1" applyProtection="1">
      <alignment horizontal="left" wrapText="1"/>
    </xf>
    <xf numFmtId="165" fontId="37" fillId="0" borderId="0" xfId="2" applyFont="1" applyAlignment="1" applyProtection="1">
      <alignment wrapText="1"/>
    </xf>
    <xf numFmtId="165" fontId="30" fillId="0" borderId="0" xfId="2" applyFont="1" applyAlignment="1" applyProtection="1">
      <alignment horizontal="center" vertical="top" wrapText="1"/>
    </xf>
    <xf numFmtId="165" fontId="30" fillId="0" borderId="0" xfId="2" applyFont="1" applyAlignment="1" applyProtection="1">
      <alignment horizontal="center" wrapText="1"/>
    </xf>
    <xf numFmtId="165" fontId="42" fillId="0" borderId="0" xfId="2" applyFont="1" applyAlignment="1" applyProtection="1">
      <alignment vertical="top" wrapText="1"/>
    </xf>
    <xf numFmtId="165" fontId="37" fillId="0" borderId="0" xfId="2" applyFont="1" applyAlignment="1" applyProtection="1">
      <alignment vertical="top" wrapText="1"/>
    </xf>
    <xf numFmtId="165" fontId="45" fillId="0" borderId="0" xfId="2" applyFont="1" applyAlignment="1" applyProtection="1">
      <alignment horizontal="justify" vertical="top"/>
    </xf>
    <xf numFmtId="165" fontId="37" fillId="0" borderId="0" xfId="2" applyFont="1" applyAlignment="1" applyProtection="1">
      <alignment vertical="top"/>
    </xf>
    <xf numFmtId="165" fontId="40" fillId="0" borderId="0" xfId="2" applyFont="1" applyAlignment="1" applyProtection="1">
      <alignment wrapText="1"/>
    </xf>
    <xf numFmtId="165" fontId="40" fillId="0" borderId="0" xfId="2" applyFont="1" applyProtection="1"/>
    <xf numFmtId="165" fontId="42" fillId="0" borderId="0" xfId="6" applyFont="1" applyAlignment="1" applyProtection="1">
      <alignment vertical="center"/>
    </xf>
    <xf numFmtId="165" fontId="37" fillId="0" borderId="0" xfId="2" applyFont="1" applyAlignment="1" applyProtection="1">
      <alignment horizontal="left"/>
      <protection locked="0"/>
    </xf>
    <xf numFmtId="165" fontId="28" fillId="0" borderId="0" xfId="2" applyFont="1" applyAlignment="1" applyProtection="1">
      <alignment vertical="top"/>
    </xf>
    <xf numFmtId="165" fontId="37" fillId="0" borderId="0" xfId="2" applyFont="1" applyAlignment="1" applyProtection="1">
      <alignment horizontal="center"/>
    </xf>
    <xf numFmtId="0" fontId="37" fillId="5" borderId="0" xfId="0" applyFont="1" applyFill="1" applyAlignment="1">
      <alignment vertical="top" wrapText="1"/>
    </xf>
    <xf numFmtId="49" fontId="47" fillId="0" borderId="4" xfId="2" applyNumberFormat="1" applyFont="1" applyBorder="1" applyAlignment="1" applyProtection="1">
      <alignment vertical="top" wrapText="1"/>
    </xf>
    <xf numFmtId="0" fontId="10" fillId="0" borderId="0" xfId="7" applyFont="1" applyAlignment="1">
      <alignment horizontal="center" vertical="center"/>
    </xf>
    <xf numFmtId="0" fontId="10" fillId="0" borderId="0" xfId="7" applyFont="1" applyAlignment="1">
      <alignment horizontal="center" vertical="center" wrapText="1"/>
    </xf>
    <xf numFmtId="0" fontId="9" fillId="0" borderId="0" xfId="7" applyFont="1" applyAlignment="1">
      <alignment horizontal="center" vertical="center"/>
    </xf>
    <xf numFmtId="165" fontId="28" fillId="0" borderId="3" xfId="2" applyFont="1" applyBorder="1" applyAlignment="1" applyProtection="1">
      <alignment horizontal="center" vertical="center"/>
    </xf>
    <xf numFmtId="165" fontId="10" fillId="0" borderId="0" xfId="7" applyNumberFormat="1" applyFont="1" applyAlignment="1">
      <alignment horizontal="center" vertical="center"/>
    </xf>
    <xf numFmtId="165" fontId="10" fillId="4" borderId="3" xfId="2" applyFont="1" applyFill="1" applyBorder="1" applyAlignment="1" applyProtection="1">
      <alignment horizontal="center" vertical="center"/>
    </xf>
    <xf numFmtId="165" fontId="28" fillId="0" borderId="3" xfId="2" applyFont="1" applyBorder="1" applyAlignment="1" applyProtection="1">
      <alignment horizontal="center"/>
    </xf>
    <xf numFmtId="165" fontId="29" fillId="0" borderId="3" xfId="2" applyFont="1" applyBorder="1" applyAlignment="1" applyProtection="1">
      <alignment horizontal="center" vertical="center"/>
    </xf>
    <xf numFmtId="165" fontId="23" fillId="0" borderId="3" xfId="2" applyFont="1" applyBorder="1" applyAlignment="1" applyProtection="1">
      <alignment horizontal="center" vertical="center"/>
    </xf>
    <xf numFmtId="165" fontId="16" fillId="0" borderId="3" xfId="2" applyFont="1" applyBorder="1" applyAlignment="1" applyProtection="1">
      <alignment horizontal="center" vertical="center"/>
    </xf>
    <xf numFmtId="0" fontId="10" fillId="0" borderId="28" xfId="7" applyFont="1" applyBorder="1" applyAlignment="1">
      <alignment horizontal="center" vertical="center"/>
    </xf>
    <xf numFmtId="0" fontId="10" fillId="0" borderId="29" xfId="7" applyFont="1" applyBorder="1" applyAlignment="1">
      <alignment horizontal="center" vertical="center"/>
    </xf>
    <xf numFmtId="165" fontId="10" fillId="4" borderId="30" xfId="2" applyFont="1" applyFill="1" applyBorder="1" applyAlignment="1" applyProtection="1">
      <alignment wrapText="1"/>
    </xf>
    <xf numFmtId="0" fontId="10" fillId="0" borderId="31" xfId="7" applyFont="1" applyBorder="1" applyAlignment="1">
      <alignment horizontal="center" vertical="center"/>
    </xf>
    <xf numFmtId="0" fontId="10" fillId="0" borderId="32" xfId="7" applyFont="1" applyBorder="1" applyAlignment="1">
      <alignment horizontal="center" vertical="center"/>
    </xf>
    <xf numFmtId="165" fontId="10" fillId="4" borderId="33" xfId="2" applyFont="1" applyFill="1" applyBorder="1" applyAlignment="1" applyProtection="1">
      <alignment wrapText="1"/>
    </xf>
    <xf numFmtId="0" fontId="10" fillId="0" borderId="34" xfId="7" applyFont="1" applyBorder="1" applyAlignment="1">
      <alignment horizontal="center" vertical="center"/>
    </xf>
    <xf numFmtId="165" fontId="10" fillId="4" borderId="33" xfId="2" applyFont="1" applyFill="1" applyBorder="1" applyProtection="1"/>
    <xf numFmtId="165" fontId="10" fillId="0" borderId="33" xfId="2" applyFont="1" applyBorder="1" applyAlignment="1" applyProtection="1">
      <alignment wrapText="1"/>
    </xf>
    <xf numFmtId="165" fontId="10" fillId="0" borderId="33" xfId="2" applyFont="1" applyBorder="1" applyAlignment="1" applyProtection="1">
      <alignment wrapText="1"/>
      <protection locked="0"/>
    </xf>
    <xf numFmtId="165" fontId="10" fillId="0" borderId="35" xfId="2" applyFont="1" applyBorder="1" applyAlignment="1" applyProtection="1">
      <alignment horizontal="left" vertical="center" wrapText="1"/>
    </xf>
    <xf numFmtId="165" fontId="10" fillId="0" borderId="33" xfId="2" applyFont="1" applyBorder="1" applyProtection="1"/>
    <xf numFmtId="165" fontId="10" fillId="0" borderId="36" xfId="2" applyFont="1" applyBorder="1" applyProtection="1"/>
    <xf numFmtId="0" fontId="10" fillId="0" borderId="37" xfId="7" applyFont="1" applyBorder="1" applyAlignment="1">
      <alignment horizontal="center" vertical="center"/>
    </xf>
    <xf numFmtId="0" fontId="10" fillId="0" borderId="38" xfId="7" applyFont="1" applyBorder="1" applyAlignment="1">
      <alignment horizontal="center" vertical="center"/>
    </xf>
    <xf numFmtId="0" fontId="10" fillId="0" borderId="38" xfId="7" applyFont="1" applyBorder="1" applyAlignment="1">
      <alignment horizontal="center" vertical="center" wrapText="1"/>
    </xf>
    <xf numFmtId="165" fontId="10" fillId="0" borderId="30" xfId="2" applyFont="1" applyBorder="1" applyAlignment="1" applyProtection="1">
      <alignment horizontal="left" vertical="center" wrapText="1"/>
    </xf>
    <xf numFmtId="165" fontId="10" fillId="0" borderId="36" xfId="2" applyFont="1" applyBorder="1" applyAlignment="1" applyProtection="1">
      <alignment horizontal="left" vertical="center" wrapText="1"/>
    </xf>
    <xf numFmtId="165" fontId="10" fillId="0" borderId="30" xfId="2" applyFont="1" applyBorder="1" applyAlignment="1" applyProtection="1">
      <alignment wrapText="1"/>
      <protection locked="0"/>
    </xf>
    <xf numFmtId="165" fontId="10" fillId="0" borderId="35" xfId="2" applyFont="1" applyBorder="1" applyAlignment="1" applyProtection="1">
      <alignment vertical="center" wrapText="1"/>
      <protection locked="0"/>
    </xf>
    <xf numFmtId="165" fontId="10" fillId="0" borderId="33" xfId="2" applyFont="1" applyBorder="1" applyAlignment="1" applyProtection="1">
      <alignment vertical="center" wrapText="1"/>
    </xf>
    <xf numFmtId="165" fontId="10" fillId="0" borderId="33" xfId="2" applyFont="1" applyBorder="1" applyAlignment="1" applyProtection="1">
      <alignment horizontal="left" vertical="center" wrapText="1"/>
    </xf>
    <xf numFmtId="165" fontId="10" fillId="0" borderId="36" xfId="2" applyFont="1" applyBorder="1" applyAlignment="1" applyProtection="1">
      <alignment wrapText="1"/>
      <protection locked="0"/>
    </xf>
    <xf numFmtId="165" fontId="10" fillId="0" borderId="30" xfId="2" applyFont="1" applyBorder="1" applyAlignment="1" applyProtection="1">
      <alignment wrapText="1"/>
    </xf>
    <xf numFmtId="165" fontId="10" fillId="0" borderId="36" xfId="2" applyFont="1" applyBorder="1" applyAlignment="1" applyProtection="1">
      <alignment wrapText="1"/>
    </xf>
    <xf numFmtId="165" fontId="10" fillId="0" borderId="44" xfId="2" applyFont="1" applyBorder="1" applyProtection="1"/>
    <xf numFmtId="165" fontId="10" fillId="0" borderId="45" xfId="2" applyFont="1" applyBorder="1" applyProtection="1"/>
    <xf numFmtId="165" fontId="10" fillId="0" borderId="45" xfId="2" applyFont="1" applyBorder="1" applyAlignment="1" applyProtection="1">
      <alignment wrapText="1"/>
    </xf>
    <xf numFmtId="165" fontId="10" fillId="0" borderId="46" xfId="2" applyFont="1" applyBorder="1" applyAlignment="1" applyProtection="1">
      <alignment wrapText="1"/>
    </xf>
    <xf numFmtId="165" fontId="10" fillId="0" borderId="47" xfId="2" applyFont="1" applyBorder="1" applyProtection="1"/>
    <xf numFmtId="165" fontId="10" fillId="0" borderId="48" xfId="2" applyFont="1" applyBorder="1" applyProtection="1"/>
    <xf numFmtId="165" fontId="10" fillId="0" borderId="43" xfId="2" applyFont="1" applyBorder="1" applyAlignment="1" applyProtection="1">
      <alignment wrapText="1"/>
    </xf>
    <xf numFmtId="49" fontId="47" fillId="2" borderId="7" xfId="2" applyNumberFormat="1" applyFont="1" applyFill="1" applyBorder="1" applyAlignment="1" applyProtection="1">
      <alignment vertical="top" wrapText="1"/>
    </xf>
    <xf numFmtId="165" fontId="10" fillId="0" borderId="39" xfId="2" applyFont="1" applyBorder="1" applyAlignment="1" applyProtection="1">
      <alignment horizontal="left" vertical="center" wrapText="1"/>
      <protection locked="0"/>
    </xf>
    <xf numFmtId="165" fontId="10" fillId="0" borderId="35" xfId="2" applyFont="1" applyBorder="1" applyAlignment="1" applyProtection="1">
      <alignment horizontal="left" vertical="center" wrapText="1"/>
      <protection locked="0"/>
    </xf>
    <xf numFmtId="165" fontId="10" fillId="0" borderId="33" xfId="2" applyFont="1" applyBorder="1" applyAlignment="1" applyProtection="1">
      <alignment horizontal="left" vertical="center" wrapText="1"/>
      <protection locked="0"/>
    </xf>
    <xf numFmtId="165" fontId="10" fillId="2" borderId="36" xfId="2" applyFont="1" applyFill="1" applyBorder="1" applyAlignment="1" applyProtection="1">
      <alignment horizontal="left" vertical="center" wrapText="1"/>
      <protection locked="0"/>
    </xf>
    <xf numFmtId="165" fontId="25" fillId="0" borderId="10" xfId="2" applyFont="1" applyBorder="1" applyAlignment="1" applyProtection="1">
      <alignment horizontal="center" vertical="center"/>
    </xf>
    <xf numFmtId="165" fontId="25" fillId="0" borderId="12" xfId="2" applyFont="1" applyBorder="1" applyAlignment="1" applyProtection="1">
      <alignment horizontal="center" vertical="center"/>
    </xf>
    <xf numFmtId="165" fontId="25" fillId="0" borderId="4" xfId="2" applyFont="1" applyBorder="1" applyAlignment="1" applyProtection="1">
      <alignment horizontal="center" vertical="center"/>
    </xf>
    <xf numFmtId="165" fontId="25" fillId="0" borderId="7" xfId="2" applyFont="1" applyBorder="1" applyAlignment="1" applyProtection="1">
      <alignment horizontal="center"/>
    </xf>
    <xf numFmtId="165" fontId="25" fillId="0" borderId="4" xfId="2" applyFont="1" applyBorder="1" applyAlignment="1" applyProtection="1">
      <alignment horizontal="center"/>
    </xf>
    <xf numFmtId="0" fontId="10" fillId="0" borderId="4" xfId="0" applyFont="1" applyBorder="1" applyAlignment="1">
      <alignment horizontal="center" vertical="center"/>
    </xf>
    <xf numFmtId="0" fontId="0" fillId="0" borderId="4" xfId="0" applyBorder="1" applyAlignment="1">
      <alignment horizontal="center" vertical="center"/>
    </xf>
    <xf numFmtId="165" fontId="23" fillId="0" borderId="13" xfId="2" applyFont="1" applyBorder="1" applyAlignment="1" applyProtection="1">
      <alignment horizontal="center" vertical="center"/>
    </xf>
    <xf numFmtId="0" fontId="27" fillId="0" borderId="8" xfId="0" applyFont="1" applyBorder="1" applyAlignment="1">
      <alignment horizontal="center" vertical="center"/>
    </xf>
    <xf numFmtId="165" fontId="10" fillId="0" borderId="4" xfId="2" applyFont="1" applyBorder="1" applyAlignment="1" applyProtection="1">
      <alignment horizontal="left" vertical="center"/>
    </xf>
    <xf numFmtId="165" fontId="23" fillId="0" borderId="19" xfId="2" applyFont="1" applyBorder="1" applyAlignment="1" applyProtection="1">
      <alignment horizontal="center" vertical="center"/>
    </xf>
    <xf numFmtId="0" fontId="27" fillId="0" borderId="26" xfId="0" applyFont="1" applyBorder="1" applyAlignment="1">
      <alignment horizontal="center" vertical="center"/>
    </xf>
    <xf numFmtId="0" fontId="23" fillId="0" borderId="26" xfId="0" applyFont="1" applyBorder="1" applyAlignment="1">
      <alignment horizontal="center" vertical="center"/>
    </xf>
    <xf numFmtId="165" fontId="23" fillId="4" borderId="7" xfId="2" applyFont="1" applyFill="1" applyBorder="1" applyAlignment="1" applyProtection="1">
      <alignment horizontal="center" vertical="center"/>
    </xf>
    <xf numFmtId="165" fontId="23" fillId="4" borderId="4" xfId="2" applyFont="1" applyFill="1" applyBorder="1" applyAlignment="1" applyProtection="1">
      <alignment horizontal="center" vertical="center"/>
    </xf>
    <xf numFmtId="165" fontId="23" fillId="0" borderId="9" xfId="2" applyFont="1" applyBorder="1" applyAlignment="1" applyProtection="1">
      <alignment horizontal="center" vertical="center"/>
    </xf>
    <xf numFmtId="165" fontId="50" fillId="0" borderId="4" xfId="2" applyFont="1" applyBorder="1" applyAlignment="1" applyProtection="1">
      <alignment horizontal="center"/>
    </xf>
    <xf numFmtId="165" fontId="23" fillId="0" borderId="4" xfId="2" applyFont="1" applyBorder="1" applyAlignment="1" applyProtection="1">
      <alignment horizontal="center"/>
    </xf>
    <xf numFmtId="165" fontId="10" fillId="0" borderId="49" xfId="2" applyFont="1" applyBorder="1" applyAlignment="1" applyProtection="1">
      <alignment horizontal="left" vertical="center" wrapText="1"/>
    </xf>
    <xf numFmtId="0" fontId="10" fillId="0" borderId="50" xfId="7" applyFont="1" applyBorder="1" applyAlignment="1">
      <alignment horizontal="center" vertical="center"/>
    </xf>
    <xf numFmtId="165" fontId="50" fillId="0" borderId="13" xfId="2" applyFont="1" applyBorder="1" applyAlignment="1" applyProtection="1">
      <alignment horizontal="center" vertical="center"/>
    </xf>
    <xf numFmtId="165" fontId="50" fillId="0" borderId="4" xfId="2" applyFont="1" applyBorder="1" applyAlignment="1" applyProtection="1">
      <alignment horizontal="center" vertical="center"/>
    </xf>
    <xf numFmtId="0" fontId="52" fillId="0" borderId="0" xfId="13" applyFont="1"/>
    <xf numFmtId="0" fontId="52" fillId="0" borderId="0" xfId="13" applyFont="1" applyAlignment="1">
      <alignment horizontal="left"/>
    </xf>
    <xf numFmtId="0" fontId="52" fillId="0" borderId="0" xfId="13" applyFont="1" applyAlignment="1">
      <alignment wrapText="1"/>
    </xf>
    <xf numFmtId="0" fontId="52" fillId="0" borderId="0" xfId="13" applyFont="1" applyAlignment="1">
      <alignment horizontal="center"/>
    </xf>
    <xf numFmtId="0" fontId="52" fillId="0" borderId="0" xfId="13" applyFont="1" applyAlignment="1">
      <alignment horizontal="left" wrapText="1"/>
    </xf>
    <xf numFmtId="0" fontId="53" fillId="0" borderId="0" xfId="13" applyFont="1"/>
    <xf numFmtId="0" fontId="54" fillId="2" borderId="0" xfId="13" applyFont="1" applyFill="1"/>
    <xf numFmtId="0" fontId="55" fillId="0" borderId="0" xfId="0" applyFont="1"/>
    <xf numFmtId="0" fontId="56" fillId="0" borderId="3" xfId="0" applyFont="1" applyBorder="1" applyAlignment="1">
      <alignment horizontal="center" vertical="center" wrapText="1"/>
    </xf>
    <xf numFmtId="0" fontId="0" fillId="0" borderId="3" xfId="0" applyBorder="1" applyAlignment="1">
      <alignment horizontal="center" vertical="center"/>
    </xf>
    <xf numFmtId="0" fontId="59" fillId="0" borderId="3" xfId="0" applyFont="1" applyBorder="1" applyAlignment="1">
      <alignment vertical="center" wrapText="1"/>
    </xf>
    <xf numFmtId="0" fontId="60" fillId="0" borderId="3" xfId="13" applyFont="1" applyBorder="1" applyAlignment="1">
      <alignment horizontal="center" vertical="center" wrapText="1"/>
    </xf>
    <xf numFmtId="0" fontId="60" fillId="0" borderId="52" xfId="13" applyFont="1" applyBorder="1" applyAlignment="1">
      <alignment horizontal="center" vertical="center" wrapText="1"/>
    </xf>
    <xf numFmtId="0" fontId="59" fillId="0" borderId="1" xfId="0" applyFont="1" applyBorder="1" applyAlignment="1">
      <alignment vertical="center" wrapText="1"/>
    </xf>
    <xf numFmtId="0" fontId="59" fillId="0" borderId="0" xfId="0" applyFont="1"/>
    <xf numFmtId="0" fontId="59" fillId="0" borderId="0" xfId="7" applyFont="1"/>
    <xf numFmtId="0" fontId="0" fillId="0" borderId="0" xfId="0" applyAlignment="1">
      <alignment wrapText="1"/>
    </xf>
    <xf numFmtId="0" fontId="0" fillId="0" borderId="0" xfId="0" applyAlignment="1">
      <alignment horizontal="center" vertical="center"/>
    </xf>
    <xf numFmtId="0" fontId="59" fillId="0" borderId="0" xfId="0" applyFont="1" applyAlignment="1">
      <alignment vertical="center" wrapText="1"/>
    </xf>
    <xf numFmtId="0" fontId="59" fillId="0" borderId="0" xfId="0" applyFont="1" applyAlignment="1">
      <alignment vertical="top" wrapText="1"/>
    </xf>
    <xf numFmtId="0" fontId="0" fillId="0" borderId="54" xfId="0" applyBorder="1" applyAlignment="1">
      <alignment horizontal="center" vertical="center"/>
    </xf>
    <xf numFmtId="0" fontId="59" fillId="0" borderId="0" xfId="0" applyFont="1" applyAlignment="1">
      <alignment horizontal="left" vertical="top" wrapText="1"/>
    </xf>
    <xf numFmtId="0" fontId="59" fillId="0" borderId="3" xfId="0" applyFont="1" applyBorder="1" applyAlignment="1">
      <alignment horizontal="left" vertical="top" wrapText="1" indent="1"/>
    </xf>
    <xf numFmtId="0" fontId="22" fillId="0" borderId="0" xfId="7" applyFont="1" applyAlignment="1">
      <alignment wrapText="1"/>
    </xf>
    <xf numFmtId="0" fontId="59" fillId="0" borderId="0" xfId="0" applyFont="1" applyAlignment="1">
      <alignment vertical="top"/>
    </xf>
    <xf numFmtId="0" fontId="59" fillId="0" borderId="1" xfId="0" applyFont="1" applyBorder="1" applyAlignment="1">
      <alignment vertical="top" wrapText="1"/>
    </xf>
    <xf numFmtId="0" fontId="59" fillId="0" borderId="3" xfId="0" applyFont="1" applyBorder="1" applyAlignment="1">
      <alignment vertical="top" wrapText="1"/>
    </xf>
    <xf numFmtId="0" fontId="51" fillId="0" borderId="0" xfId="13"/>
    <xf numFmtId="0" fontId="62" fillId="0" borderId="0" xfId="0" applyFont="1"/>
    <xf numFmtId="0" fontId="59" fillId="0" borderId="0" xfId="7" applyFont="1" applyAlignment="1">
      <alignment wrapText="1"/>
    </xf>
    <xf numFmtId="165" fontId="2" fillId="0" borderId="4" xfId="2" applyBorder="1" applyAlignment="1" applyProtection="1">
      <alignment horizontal="center" vertical="center" wrapText="1"/>
    </xf>
    <xf numFmtId="0" fontId="10" fillId="0" borderId="0" xfId="0" applyFont="1"/>
    <xf numFmtId="2" fontId="2" fillId="0" borderId="4" xfId="2" applyNumberFormat="1" applyBorder="1" applyAlignment="1" applyProtection="1">
      <alignment horizontal="center" vertical="center" wrapText="1"/>
    </xf>
    <xf numFmtId="165" fontId="2" fillId="0" borderId="0" xfId="2" applyAlignment="1" applyProtection="1">
      <alignment horizontal="left" indent="1"/>
    </xf>
    <xf numFmtId="0" fontId="23" fillId="0" borderId="32" xfId="7" applyFont="1" applyBorder="1" applyAlignment="1">
      <alignment horizontal="center" vertical="center"/>
    </xf>
    <xf numFmtId="0" fontId="23" fillId="0" borderId="51" xfId="7" applyFont="1" applyBorder="1" applyAlignment="1">
      <alignment horizontal="center" vertical="center"/>
    </xf>
    <xf numFmtId="0" fontId="23" fillId="0" borderId="38" xfId="7" applyFont="1" applyBorder="1" applyAlignment="1">
      <alignment horizontal="center" vertical="center"/>
    </xf>
    <xf numFmtId="0" fontId="23" fillId="0" borderId="34" xfId="7" applyFont="1" applyBorder="1" applyAlignment="1">
      <alignment horizontal="center" vertical="center"/>
    </xf>
    <xf numFmtId="165" fontId="6" fillId="0" borderId="0" xfId="2" applyFont="1" applyAlignment="1" applyProtection="1">
      <alignment horizontal="center" vertical="center"/>
    </xf>
    <xf numFmtId="165" fontId="9" fillId="0" borderId="0" xfId="2" applyFont="1" applyProtection="1"/>
    <xf numFmtId="165" fontId="5" fillId="0" borderId="0" xfId="2" applyFont="1" applyAlignment="1" applyProtection="1">
      <alignment horizontal="center"/>
    </xf>
    <xf numFmtId="165" fontId="13" fillId="0" borderId="0" xfId="2" applyFont="1" applyAlignment="1" applyProtection="1">
      <alignment horizontal="left"/>
    </xf>
    <xf numFmtId="165" fontId="9" fillId="0" borderId="0" xfId="2" applyFont="1" applyAlignment="1" applyProtection="1">
      <alignment horizontal="left"/>
    </xf>
    <xf numFmtId="165" fontId="21" fillId="0" borderId="6" xfId="2" applyFont="1" applyBorder="1" applyAlignment="1" applyProtection="1">
      <alignment horizontal="center" vertical="center"/>
    </xf>
    <xf numFmtId="165" fontId="10" fillId="0" borderId="4" xfId="2" applyFont="1" applyBorder="1" applyAlignment="1" applyProtection="1">
      <alignment horizontal="center" vertical="center" wrapText="1"/>
    </xf>
    <xf numFmtId="165" fontId="2" fillId="0" borderId="4" xfId="2" applyBorder="1" applyAlignment="1" applyProtection="1">
      <alignment horizontal="center" vertical="center" wrapText="1"/>
    </xf>
    <xf numFmtId="165" fontId="15" fillId="0" borderId="4" xfId="2" applyFont="1" applyBorder="1" applyAlignment="1" applyProtection="1">
      <alignment horizontal="center" vertical="center" wrapText="1"/>
    </xf>
    <xf numFmtId="165" fontId="9" fillId="0" borderId="4" xfId="2" applyFont="1" applyBorder="1" applyAlignment="1" applyProtection="1">
      <alignment horizontal="center" vertical="center"/>
    </xf>
    <xf numFmtId="165" fontId="10" fillId="0" borderId="4" xfId="2" applyFont="1" applyBorder="1" applyAlignment="1" applyProtection="1">
      <alignment horizontal="center" vertical="center"/>
    </xf>
    <xf numFmtId="165"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165" fontId="9" fillId="4" borderId="4" xfId="2" applyFont="1" applyFill="1" applyBorder="1" applyAlignment="1" applyProtection="1">
      <alignment horizontal="center" vertical="center"/>
    </xf>
    <xf numFmtId="0" fontId="0" fillId="0" borderId="4" xfId="0" applyBorder="1" applyAlignment="1">
      <alignment horizontal="center" vertical="center"/>
    </xf>
    <xf numFmtId="165" fontId="10" fillId="0" borderId="4" xfId="2" applyFont="1" applyBorder="1" applyAlignment="1" applyProtection="1">
      <alignment horizontal="center"/>
    </xf>
    <xf numFmtId="165" fontId="17" fillId="0" borderId="0" xfId="6" applyFont="1" applyAlignment="1" applyProtection="1">
      <alignment horizontal="left" vertical="center" wrapText="1"/>
    </xf>
    <xf numFmtId="165" fontId="2" fillId="0" borderId="0" xfId="2" applyAlignment="1" applyProtection="1">
      <alignment horizontal="left"/>
      <protection locked="0"/>
    </xf>
    <xf numFmtId="0" fontId="0" fillId="0" borderId="7" xfId="0" applyBorder="1"/>
    <xf numFmtId="165" fontId="10" fillId="0" borderId="17" xfId="2" applyFont="1" applyBorder="1" applyProtection="1"/>
    <xf numFmtId="165" fontId="11" fillId="0" borderId="0" xfId="2" applyFont="1" applyAlignment="1" applyProtection="1">
      <alignment wrapText="1"/>
    </xf>
    <xf numFmtId="165" fontId="10" fillId="0" borderId="10" xfId="2" applyFont="1" applyBorder="1" applyAlignment="1" applyProtection="1">
      <alignment horizontal="center" vertical="center"/>
    </xf>
    <xf numFmtId="0" fontId="0" fillId="0" borderId="0" xfId="0"/>
    <xf numFmtId="165" fontId="28" fillId="0" borderId="4" xfId="2" applyFont="1" applyBorder="1" applyAlignment="1" applyProtection="1">
      <alignment horizontal="center" vertical="center" wrapText="1"/>
    </xf>
    <xf numFmtId="165" fontId="28" fillId="0" borderId="4" xfId="2" applyFont="1" applyBorder="1" applyAlignment="1" applyProtection="1">
      <alignment horizontal="center" vertical="center"/>
    </xf>
    <xf numFmtId="165" fontId="28" fillId="0" borderId="4" xfId="0" applyNumberFormat="1" applyFont="1" applyBorder="1" applyAlignment="1">
      <alignment vertical="center"/>
    </xf>
    <xf numFmtId="0" fontId="28" fillId="0" borderId="4" xfId="0" applyFont="1" applyBorder="1" applyAlignment="1">
      <alignment vertical="center"/>
    </xf>
    <xf numFmtId="165" fontId="29" fillId="0" borderId="4" xfId="2" applyFont="1" applyBorder="1" applyAlignment="1" applyProtection="1">
      <alignment horizontal="center" vertical="center" wrapText="1"/>
    </xf>
    <xf numFmtId="165" fontId="30" fillId="0" borderId="4" xfId="2" applyFont="1" applyBorder="1" applyAlignment="1" applyProtection="1">
      <alignment horizontal="center" vertical="center"/>
    </xf>
    <xf numFmtId="0" fontId="28" fillId="0" borderId="4" xfId="0" applyFont="1" applyBorder="1" applyAlignment="1">
      <alignment horizontal="center" vertical="center"/>
    </xf>
    <xf numFmtId="165" fontId="29" fillId="0" borderId="4" xfId="2" applyFont="1" applyBorder="1" applyAlignment="1" applyProtection="1">
      <alignment horizontal="center" vertical="center"/>
    </xf>
    <xf numFmtId="165" fontId="10" fillId="4" borderId="10" xfId="2" applyFont="1" applyFill="1" applyBorder="1" applyAlignment="1" applyProtection="1">
      <alignment horizontal="center" vertical="center"/>
    </xf>
    <xf numFmtId="165" fontId="10" fillId="4" borderId="7" xfId="2" applyFont="1" applyFill="1" applyBorder="1" applyAlignment="1" applyProtection="1">
      <alignment horizontal="center" vertical="center"/>
    </xf>
    <xf numFmtId="165" fontId="10" fillId="4" borderId="12" xfId="2" applyFont="1" applyFill="1" applyBorder="1" applyAlignment="1" applyProtection="1">
      <alignment horizontal="center" vertical="center"/>
    </xf>
    <xf numFmtId="165" fontId="29" fillId="0" borderId="10" xfId="2" applyFont="1" applyBorder="1" applyAlignment="1" applyProtection="1">
      <alignment horizontal="center" vertical="center"/>
    </xf>
    <xf numFmtId="165" fontId="29" fillId="0" borderId="7" xfId="2" applyFont="1" applyBorder="1" applyAlignment="1" applyProtection="1">
      <alignment horizontal="center" vertical="center"/>
    </xf>
    <xf numFmtId="0" fontId="28" fillId="0" borderId="10" xfId="0" applyFont="1" applyBorder="1" applyAlignment="1">
      <alignment horizontal="center" vertical="center"/>
    </xf>
    <xf numFmtId="0" fontId="28" fillId="0" borderId="7" xfId="0" applyFont="1" applyBorder="1" applyAlignment="1">
      <alignment horizontal="center" vertical="center"/>
    </xf>
    <xf numFmtId="165" fontId="28" fillId="0" borderId="4" xfId="0" applyNumberFormat="1" applyFont="1" applyBorder="1" applyAlignment="1">
      <alignment horizontal="center" vertical="center"/>
    </xf>
    <xf numFmtId="165" fontId="10" fillId="0" borderId="4" xfId="0" applyNumberFormat="1" applyFont="1" applyBorder="1" applyAlignment="1">
      <alignment vertical="center"/>
    </xf>
    <xf numFmtId="0" fontId="10" fillId="0" borderId="4" xfId="0" applyFont="1" applyBorder="1" applyAlignment="1">
      <alignment vertical="center"/>
    </xf>
    <xf numFmtId="165" fontId="29" fillId="0" borderId="13" xfId="2" applyFont="1" applyBorder="1" applyAlignment="1" applyProtection="1">
      <alignment horizontal="center" vertical="center"/>
    </xf>
    <xf numFmtId="0" fontId="28" fillId="0" borderId="7" xfId="0" applyFont="1" applyBorder="1"/>
    <xf numFmtId="165" fontId="28" fillId="0" borderId="10" xfId="2" applyFont="1" applyBorder="1" applyAlignment="1" applyProtection="1">
      <alignment horizontal="center" vertical="center"/>
    </xf>
    <xf numFmtId="165" fontId="28" fillId="0" borderId="7" xfId="2" applyFont="1" applyBorder="1" applyAlignment="1" applyProtection="1">
      <alignment horizontal="center" vertical="center"/>
    </xf>
    <xf numFmtId="165" fontId="10" fillId="0" borderId="13" xfId="2" applyFont="1" applyBorder="1" applyAlignment="1" applyProtection="1">
      <alignment horizontal="center" vertical="center"/>
    </xf>
    <xf numFmtId="165" fontId="16" fillId="0" borderId="4" xfId="2" applyFont="1" applyBorder="1" applyAlignment="1" applyProtection="1">
      <alignment horizontal="center" vertical="center" wrapText="1"/>
    </xf>
    <xf numFmtId="165" fontId="9" fillId="0" borderId="7" xfId="2" applyFont="1" applyBorder="1" applyAlignment="1" applyProtection="1">
      <alignment horizontal="center" vertical="center"/>
    </xf>
    <xf numFmtId="165" fontId="16" fillId="0" borderId="4" xfId="2" applyFont="1" applyBorder="1" applyAlignment="1" applyProtection="1">
      <alignment horizontal="center" vertical="center"/>
    </xf>
    <xf numFmtId="0" fontId="10" fillId="0" borderId="7" xfId="0" applyFont="1" applyBorder="1" applyAlignment="1">
      <alignment horizontal="center" vertical="center"/>
    </xf>
    <xf numFmtId="165" fontId="11" fillId="0" borderId="0" xfId="2" applyFont="1" applyAlignment="1" applyProtection="1">
      <alignment horizontal="center" wrapText="1"/>
    </xf>
    <xf numFmtId="165" fontId="2" fillId="0" borderId="10" xfId="2" applyBorder="1" applyAlignment="1" applyProtection="1">
      <alignment horizontal="center" vertical="center"/>
    </xf>
    <xf numFmtId="165" fontId="2" fillId="0" borderId="7" xfId="2" applyBorder="1" applyAlignment="1" applyProtection="1">
      <alignment horizontal="center" vertical="center"/>
    </xf>
    <xf numFmtId="165" fontId="21" fillId="0" borderId="0" xfId="2" applyFont="1" applyProtection="1"/>
    <xf numFmtId="165" fontId="2" fillId="0" borderId="4" xfId="2" applyBorder="1" applyAlignment="1" applyProtection="1">
      <alignment horizontal="center" vertical="center"/>
    </xf>
    <xf numFmtId="165" fontId="2" fillId="0" borderId="4" xfId="2" applyBorder="1" applyAlignment="1" applyProtection="1">
      <alignment horizontal="center"/>
    </xf>
    <xf numFmtId="165" fontId="2" fillId="0" borderId="13" xfId="2" applyBorder="1" applyAlignment="1" applyProtection="1">
      <alignment horizontal="center" wrapText="1"/>
    </xf>
    <xf numFmtId="165" fontId="2" fillId="0" borderId="8" xfId="2" applyBorder="1" applyAlignment="1" applyProtection="1">
      <alignment horizontal="center" wrapText="1"/>
    </xf>
    <xf numFmtId="165" fontId="2" fillId="0" borderId="10" xfId="2" applyBorder="1" applyAlignment="1" applyProtection="1">
      <alignment horizontal="center" vertical="center" wrapText="1"/>
    </xf>
    <xf numFmtId="165" fontId="2" fillId="0" borderId="7" xfId="2" applyBorder="1" applyAlignment="1" applyProtection="1">
      <alignment horizontal="center" vertical="center" wrapText="1"/>
    </xf>
    <xf numFmtId="165" fontId="2" fillId="0" borderId="10" xfId="2" applyBorder="1" applyAlignment="1" applyProtection="1">
      <alignment horizontal="center" vertical="top" wrapText="1"/>
    </xf>
    <xf numFmtId="165" fontId="2" fillId="0" borderId="53" xfId="2" applyBorder="1" applyAlignment="1" applyProtection="1">
      <alignment horizontal="center" vertical="top" wrapText="1"/>
    </xf>
    <xf numFmtId="0" fontId="46" fillId="0" borderId="0" xfId="0" applyFont="1"/>
    <xf numFmtId="165" fontId="30" fillId="0" borderId="0" xfId="2" applyFont="1" applyProtection="1"/>
    <xf numFmtId="165" fontId="38" fillId="0" borderId="0" xfId="2" applyFont="1" applyAlignment="1" applyProtection="1">
      <alignment horizontal="center"/>
    </xf>
    <xf numFmtId="165" fontId="40" fillId="0" borderId="0" xfId="2" applyFont="1" applyAlignment="1" applyProtection="1">
      <alignment horizontal="center" wrapText="1"/>
    </xf>
    <xf numFmtId="165" fontId="37" fillId="0" borderId="0" xfId="2" applyFont="1" applyAlignment="1" applyProtection="1">
      <alignment horizontal="left"/>
      <protection locked="0"/>
    </xf>
    <xf numFmtId="0" fontId="10" fillId="0" borderId="0" xfId="7" applyFont="1" applyAlignment="1">
      <alignment horizontal="center"/>
    </xf>
    <xf numFmtId="0" fontId="2" fillId="0" borderId="0" xfId="7" applyAlignment="1">
      <alignment horizontal="center"/>
    </xf>
    <xf numFmtId="0" fontId="5" fillId="0" borderId="0" xfId="7" applyFont="1" applyAlignment="1">
      <alignment horizontal="center"/>
    </xf>
    <xf numFmtId="0" fontId="10" fillId="0" borderId="39" xfId="7" applyFont="1" applyBorder="1" applyAlignment="1">
      <alignment horizontal="center" vertical="center" wrapText="1"/>
    </xf>
    <xf numFmtId="0" fontId="10" fillId="0" borderId="43" xfId="7" applyFont="1" applyBorder="1" applyAlignment="1">
      <alignment horizontal="center" vertical="center" wrapText="1"/>
    </xf>
    <xf numFmtId="0" fontId="10" fillId="0" borderId="0" xfId="7" applyFont="1" applyAlignment="1">
      <alignment horizontal="left" vertical="top" wrapText="1"/>
    </xf>
    <xf numFmtId="0" fontId="9" fillId="0" borderId="0" xfId="7" applyFont="1" applyProtection="1">
      <protection locked="0"/>
    </xf>
    <xf numFmtId="0" fontId="9" fillId="0" borderId="0" xfId="7" applyFont="1" applyAlignment="1">
      <alignment horizontal="left"/>
    </xf>
    <xf numFmtId="0" fontId="9" fillId="0" borderId="0" xfId="7" applyFont="1" applyAlignment="1">
      <alignment horizontal="center"/>
    </xf>
    <xf numFmtId="0" fontId="10" fillId="0" borderId="40" xfId="7" applyFont="1" applyBorder="1" applyAlignment="1">
      <alignment horizontal="center" vertical="center"/>
    </xf>
    <xf numFmtId="0" fontId="10" fillId="0" borderId="41" xfId="7" applyFont="1" applyBorder="1" applyAlignment="1">
      <alignment horizontal="center" vertical="center"/>
    </xf>
    <xf numFmtId="0" fontId="10" fillId="0" borderId="42" xfId="7" applyFont="1" applyBorder="1" applyAlignment="1">
      <alignment horizontal="center" vertical="center"/>
    </xf>
    <xf numFmtId="0" fontId="10" fillId="0" borderId="1" xfId="7" applyFont="1" applyBorder="1" applyAlignment="1">
      <alignment horizontal="center" vertical="center" wrapText="1"/>
    </xf>
    <xf numFmtId="0" fontId="58" fillId="0" borderId="0" xfId="0" applyFont="1" applyAlignment="1">
      <alignment horizontal="center" vertical="center"/>
    </xf>
    <xf numFmtId="0" fontId="52" fillId="0" borderId="0" xfId="13" applyFont="1" applyAlignment="1">
      <alignment horizontal="left" wrapText="1"/>
    </xf>
    <xf numFmtId="0" fontId="51" fillId="0" borderId="0" xfId="13"/>
    <xf numFmtId="0" fontId="52" fillId="0" borderId="0" xfId="13" applyFont="1"/>
    <xf numFmtId="0" fontId="61" fillId="0" borderId="0" xfId="13" applyFont="1" applyAlignment="1">
      <alignment horizontal="left"/>
    </xf>
  </cellXfs>
  <cellStyles count="15">
    <cellStyle name="Currency 2" xfId="1" xr:uid="{00000000-0005-0000-0000-000000000000}"/>
    <cellStyle name="Excel Built-in Normal" xfId="2" xr:uid="{00000000-0005-0000-0000-000001000000}"/>
    <cellStyle name="Excel Built-in Percent" xfId="3" xr:uid="{00000000-0005-0000-0000-000002000000}"/>
    <cellStyle name="Heading" xfId="4" xr:uid="{00000000-0005-0000-0000-000003000000}"/>
    <cellStyle name="Heading1" xfId="5" xr:uid="{00000000-0005-0000-0000-000004000000}"/>
    <cellStyle name="Normal" xfId="0" builtinId="0" customBuiltin="1"/>
    <cellStyle name="Normal 2" xfId="6" xr:uid="{00000000-0005-0000-0000-000006000000}"/>
    <cellStyle name="Normal 2 2" xfId="7" xr:uid="{00000000-0005-0000-0000-000007000000}"/>
    <cellStyle name="Normal 2 3" xfId="12" xr:uid="{F9601535-BFB5-4E30-870E-C87AE1F8058E}"/>
    <cellStyle name="Normal 3" xfId="8" xr:uid="{00000000-0005-0000-0000-000008000000}"/>
    <cellStyle name="Normal 4" xfId="11" xr:uid="{16DE1213-7CFA-4782-BE0E-8C4D61567EF9}"/>
    <cellStyle name="Normal 5" xfId="13" xr:uid="{8BD8F080-D091-42FC-9F4A-96A3B37ECF07}"/>
    <cellStyle name="Normal 6" xfId="14" xr:uid="{76CF9CF9-107E-44A2-8D86-A5CB1D1085C5}"/>
    <cellStyle name="Result" xfId="9" xr:uid="{00000000-0005-0000-0000-000009000000}"/>
    <cellStyle name="Result2"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69"/>
  <sheetViews>
    <sheetView topLeftCell="A25" workbookViewId="0">
      <selection activeCell="F30" sqref="F30"/>
    </sheetView>
  </sheetViews>
  <sheetFormatPr defaultColWidth="9.36328125" defaultRowHeight="13.2"/>
  <cols>
    <col min="1" max="1" width="35.36328125" style="2" customWidth="1"/>
    <col min="2" max="2" width="5" style="2" hidden="1" customWidth="1"/>
    <col min="3" max="3" width="9.6328125" style="2" hidden="1" customWidth="1"/>
    <col min="4" max="41" width="9.36328125" style="2" customWidth="1"/>
    <col min="42" max="42" width="0.36328125" style="2" hidden="1" customWidth="1"/>
    <col min="43" max="48" width="9.6328125" style="2" hidden="1" customWidth="1"/>
    <col min="49" max="16384" width="9.36328125" style="2"/>
  </cols>
  <sheetData>
    <row r="1" spans="1:10" ht="15">
      <c r="A1" s="1"/>
      <c r="B1" s="1"/>
      <c r="C1" s="1"/>
      <c r="D1" s="1"/>
      <c r="E1" s="1"/>
      <c r="F1" s="1"/>
      <c r="G1" s="1"/>
      <c r="H1" s="1"/>
      <c r="I1" s="1"/>
      <c r="J1" s="1"/>
    </row>
    <row r="2" spans="1:10" ht="15">
      <c r="A2" s="1"/>
      <c r="B2" s="1"/>
      <c r="C2" s="1"/>
      <c r="D2" s="1"/>
      <c r="E2" s="1"/>
      <c r="F2" s="1"/>
      <c r="G2" s="1"/>
      <c r="H2" s="1"/>
      <c r="I2" s="1"/>
      <c r="J2" s="1"/>
    </row>
    <row r="3" spans="1:10" ht="15.6">
      <c r="A3" s="3" t="s">
        <v>8</v>
      </c>
      <c r="B3" s="3"/>
      <c r="C3" s="3"/>
      <c r="D3" s="1"/>
      <c r="E3" s="1"/>
      <c r="F3" s="1"/>
      <c r="G3" s="1"/>
      <c r="H3" s="1"/>
      <c r="I3" s="1"/>
      <c r="J3" s="1"/>
    </row>
    <row r="4" spans="1:10" ht="15.6">
      <c r="A4" s="203" t="s">
        <v>237</v>
      </c>
      <c r="B4" s="3"/>
      <c r="C4" s="3"/>
      <c r="D4" s="1"/>
      <c r="E4" s="1"/>
      <c r="F4" s="1"/>
      <c r="G4" s="1"/>
      <c r="H4" s="1"/>
      <c r="I4" s="1"/>
      <c r="J4" s="1"/>
    </row>
    <row r="5" spans="1:10" ht="15.6">
      <c r="A5" s="4"/>
      <c r="B5" s="4"/>
      <c r="C5" s="4"/>
      <c r="D5" s="1"/>
      <c r="E5" s="1"/>
      <c r="F5" s="1"/>
      <c r="G5" s="1"/>
      <c r="H5" s="1"/>
      <c r="I5" s="1"/>
      <c r="J5" s="1"/>
    </row>
    <row r="6" spans="1:10" ht="15.6">
      <c r="A6" s="4"/>
      <c r="B6" s="4"/>
      <c r="C6" s="4"/>
      <c r="D6" s="1"/>
      <c r="E6" s="1"/>
      <c r="F6" s="1"/>
      <c r="G6" s="1"/>
      <c r="H6" s="1"/>
      <c r="I6" s="1"/>
      <c r="J6" s="1"/>
    </row>
    <row r="7" spans="1:10" ht="15.6">
      <c r="A7" s="4"/>
      <c r="B7" s="4"/>
      <c r="C7" s="4"/>
      <c r="D7" s="1"/>
      <c r="E7" s="1"/>
      <c r="F7" s="1"/>
      <c r="G7" s="1"/>
      <c r="H7" s="1"/>
      <c r="I7" s="1"/>
      <c r="J7" s="1"/>
    </row>
    <row r="8" spans="1:10" ht="15.6">
      <c r="A8" s="4"/>
      <c r="B8" s="4"/>
      <c r="C8" s="4"/>
      <c r="D8" s="1"/>
      <c r="E8" s="1"/>
      <c r="F8" s="1"/>
      <c r="G8" s="1"/>
      <c r="H8" s="1"/>
      <c r="I8" s="1"/>
      <c r="J8" s="1"/>
    </row>
    <row r="9" spans="1:10" ht="15.6">
      <c r="A9" s="4"/>
      <c r="B9" s="4"/>
      <c r="C9" s="4"/>
      <c r="D9" s="1"/>
      <c r="E9" s="1"/>
      <c r="F9" s="1"/>
      <c r="G9" s="1"/>
      <c r="H9" s="1"/>
      <c r="I9" s="1"/>
      <c r="J9" s="1"/>
    </row>
    <row r="10" spans="1:10" ht="15.6">
      <c r="A10" s="4"/>
      <c r="B10" s="4"/>
      <c r="C10" s="4"/>
      <c r="D10" s="1"/>
      <c r="E10" s="1"/>
      <c r="F10" s="1"/>
      <c r="G10" s="1"/>
      <c r="H10" s="1"/>
      <c r="I10" s="1"/>
      <c r="J10" s="1"/>
    </row>
    <row r="11" spans="1:10" ht="15.6">
      <c r="A11" s="4"/>
      <c r="B11" s="4"/>
      <c r="C11" s="4"/>
      <c r="D11" s="1"/>
      <c r="E11" s="1"/>
      <c r="F11" s="1"/>
      <c r="G11" s="1"/>
      <c r="H11" s="1"/>
      <c r="I11" s="1"/>
      <c r="J11" s="1"/>
    </row>
    <row r="12" spans="1:10" ht="15.6">
      <c r="A12" s="4"/>
      <c r="B12" s="4"/>
      <c r="C12" s="4"/>
      <c r="D12" s="1"/>
      <c r="E12" s="1"/>
      <c r="F12" s="1"/>
      <c r="G12" s="1"/>
      <c r="H12" s="1"/>
      <c r="I12" s="1"/>
      <c r="J12" s="1"/>
    </row>
    <row r="13" spans="1:10" ht="15.6">
      <c r="A13" s="4"/>
      <c r="B13" s="4"/>
      <c r="C13" s="4"/>
      <c r="D13" s="1"/>
      <c r="E13" s="1"/>
      <c r="F13" s="1"/>
      <c r="G13" s="1"/>
      <c r="H13" s="1"/>
      <c r="I13" s="1"/>
      <c r="J13" s="1"/>
    </row>
    <row r="14" spans="1:10" ht="15.6">
      <c r="A14" s="4"/>
      <c r="B14" s="4"/>
      <c r="C14" s="4"/>
      <c r="D14" s="1"/>
      <c r="E14" s="1"/>
      <c r="F14" s="1"/>
      <c r="G14" s="1"/>
      <c r="H14" s="1"/>
      <c r="I14" s="1"/>
      <c r="J14" s="1"/>
    </row>
    <row r="15" spans="1:10" ht="15.6">
      <c r="A15" s="4"/>
      <c r="B15" s="4"/>
      <c r="C15" s="4"/>
      <c r="D15" s="1"/>
      <c r="E15" s="1"/>
      <c r="F15" s="1"/>
      <c r="G15" s="1"/>
      <c r="H15" s="1"/>
      <c r="I15" s="1"/>
      <c r="J15" s="1"/>
    </row>
    <row r="16" spans="1:10" ht="18" customHeight="1">
      <c r="A16" s="358" t="s">
        <v>0</v>
      </c>
      <c r="B16" s="358"/>
      <c r="C16" s="358"/>
      <c r="D16" s="358"/>
      <c r="E16" s="358"/>
      <c r="F16" s="358"/>
      <c r="G16" s="358"/>
      <c r="H16" s="358"/>
      <c r="I16" s="358"/>
      <c r="J16" s="358"/>
    </row>
    <row r="17" spans="1:10" ht="14.25" customHeight="1">
      <c r="A17" s="5"/>
      <c r="B17" s="5"/>
      <c r="C17" s="5"/>
      <c r="D17" s="1"/>
      <c r="E17" s="1"/>
      <c r="F17" s="1"/>
      <c r="G17" s="1"/>
      <c r="H17" s="1"/>
      <c r="I17" s="1"/>
      <c r="J17" s="1"/>
    </row>
    <row r="18" spans="1:10" ht="14.25" customHeight="1">
      <c r="A18" s="5"/>
      <c r="B18" s="5"/>
      <c r="C18" s="5"/>
      <c r="D18" s="1"/>
      <c r="E18" s="1"/>
      <c r="F18" s="1"/>
      <c r="G18" s="1"/>
      <c r="H18" s="1"/>
      <c r="I18" s="1"/>
      <c r="J18" s="1"/>
    </row>
    <row r="19" spans="1:10" ht="14.25" customHeight="1">
      <c r="A19" s="5"/>
      <c r="B19" s="5"/>
      <c r="C19" s="5"/>
      <c r="D19" s="1"/>
      <c r="E19" s="1"/>
      <c r="F19" s="1"/>
      <c r="G19" s="1"/>
      <c r="H19" s="1"/>
      <c r="I19" s="1"/>
      <c r="J19" s="1"/>
    </row>
    <row r="20" spans="1:10" ht="14.25" customHeight="1">
      <c r="A20" s="5"/>
      <c r="B20" s="5"/>
      <c r="C20" s="5"/>
      <c r="D20" s="1"/>
      <c r="E20" s="1"/>
      <c r="F20" s="1"/>
      <c r="G20" s="1"/>
      <c r="H20" s="1"/>
      <c r="I20" s="1"/>
      <c r="J20" s="1"/>
    </row>
    <row r="21" spans="1:10" ht="14.25" customHeight="1">
      <c r="A21" s="5"/>
      <c r="B21" s="5"/>
      <c r="C21" s="5"/>
      <c r="D21" s="1"/>
      <c r="E21" s="1"/>
      <c r="F21" s="1"/>
      <c r="G21" s="1"/>
      <c r="H21" s="1"/>
      <c r="I21" s="1"/>
      <c r="J21" s="1"/>
    </row>
    <row r="22" spans="1:10" ht="14.25" customHeight="1">
      <c r="A22" s="5"/>
      <c r="B22" s="5"/>
      <c r="C22" s="5"/>
      <c r="D22" s="1"/>
      <c r="E22" s="1"/>
      <c r="F22" s="1"/>
      <c r="G22" s="1"/>
      <c r="H22" s="1"/>
      <c r="I22" s="1"/>
      <c r="J22" s="1"/>
    </row>
    <row r="23" spans="1:10" ht="14.25" customHeight="1">
      <c r="A23" s="5"/>
      <c r="B23" s="5"/>
      <c r="C23" s="5"/>
      <c r="D23" s="1"/>
      <c r="E23" s="1"/>
      <c r="F23" s="1"/>
      <c r="G23" s="1"/>
      <c r="H23" s="1"/>
      <c r="I23" s="1"/>
      <c r="J23" s="1"/>
    </row>
    <row r="24" spans="1:10" ht="15.6">
      <c r="A24" s="6"/>
      <c r="B24" s="6"/>
      <c r="C24" s="6"/>
      <c r="D24" s="1"/>
      <c r="E24" s="1"/>
      <c r="F24" s="1"/>
      <c r="G24" s="1"/>
      <c r="H24" s="1"/>
      <c r="I24" s="1"/>
      <c r="J24" s="1"/>
    </row>
    <row r="25" spans="1:10" ht="15.6">
      <c r="A25" s="6" t="s">
        <v>1</v>
      </c>
      <c r="B25" s="7"/>
      <c r="C25" s="7"/>
      <c r="D25" s="1"/>
      <c r="E25" s="1"/>
      <c r="F25" s="1"/>
      <c r="G25" s="1"/>
      <c r="H25" s="1"/>
      <c r="I25" s="1"/>
      <c r="J25" s="1"/>
    </row>
    <row r="26" spans="1:10" ht="15.6">
      <c r="A26" s="6" t="s">
        <v>2</v>
      </c>
      <c r="B26" s="6"/>
      <c r="C26" s="6"/>
      <c r="D26" s="1"/>
      <c r="E26" s="1"/>
      <c r="F26" s="1"/>
      <c r="G26" s="1"/>
      <c r="H26" s="1"/>
      <c r="I26" s="1"/>
      <c r="J26" s="1"/>
    </row>
    <row r="27" spans="1:10" ht="15.6">
      <c r="A27" s="6" t="s">
        <v>274</v>
      </c>
      <c r="B27" s="6"/>
      <c r="C27" s="6"/>
      <c r="D27" s="1"/>
      <c r="E27" s="1"/>
      <c r="F27" s="1"/>
      <c r="G27" s="1"/>
      <c r="H27" s="1"/>
      <c r="I27" s="1"/>
      <c r="J27" s="1"/>
    </row>
    <row r="28" spans="1:10" ht="15.6">
      <c r="A28" s="6" t="s">
        <v>3</v>
      </c>
      <c r="B28" s="6"/>
      <c r="C28" s="6"/>
      <c r="D28" s="1"/>
      <c r="E28" s="1"/>
      <c r="F28" s="1"/>
      <c r="G28" s="1"/>
      <c r="H28" s="1"/>
      <c r="I28" s="1"/>
      <c r="J28" s="1"/>
    </row>
    <row r="29" spans="1:10" ht="15.6">
      <c r="A29" s="6" t="s">
        <v>4</v>
      </c>
      <c r="B29" s="7"/>
      <c r="C29" s="7"/>
      <c r="D29" s="1"/>
      <c r="E29" s="1"/>
      <c r="F29" s="1"/>
      <c r="G29" s="1"/>
      <c r="H29" s="1"/>
      <c r="I29" s="1"/>
      <c r="J29" s="1"/>
    </row>
    <row r="30" spans="1:10" ht="31.2">
      <c r="A30" s="93" t="s">
        <v>363</v>
      </c>
      <c r="B30" s="7"/>
      <c r="C30" s="7"/>
      <c r="D30" s="1"/>
      <c r="E30" s="1"/>
      <c r="F30" s="1"/>
      <c r="G30" s="1"/>
      <c r="H30" s="1"/>
      <c r="I30" s="1"/>
      <c r="J30" s="1"/>
    </row>
    <row r="31" spans="1:10" ht="15">
      <c r="A31" s="8"/>
      <c r="B31" s="8"/>
      <c r="C31" s="8"/>
      <c r="D31" s="1"/>
      <c r="E31" s="1"/>
      <c r="F31" s="1"/>
      <c r="G31" s="1"/>
      <c r="H31" s="1"/>
      <c r="I31" s="1"/>
      <c r="J31" s="1"/>
    </row>
    <row r="32" spans="1:10" ht="15">
      <c r="A32" s="9"/>
      <c r="B32" s="9"/>
      <c r="C32" s="9"/>
      <c r="D32" s="1"/>
      <c r="E32" s="1"/>
      <c r="F32" s="1"/>
      <c r="G32" s="1"/>
      <c r="H32" s="1"/>
      <c r="I32" s="1"/>
      <c r="J32" s="1"/>
    </row>
    <row r="33" spans="1:10" ht="15">
      <c r="A33" s="9"/>
      <c r="B33" s="9"/>
      <c r="C33" s="9"/>
      <c r="D33" s="1"/>
      <c r="E33" s="1"/>
      <c r="F33" s="1"/>
      <c r="G33" s="1"/>
      <c r="H33" s="1"/>
      <c r="I33" s="1"/>
      <c r="J33" s="1"/>
    </row>
    <row r="34" spans="1:10" ht="15">
      <c r="A34" s="9"/>
      <c r="B34" s="9"/>
      <c r="C34" s="9"/>
      <c r="D34" s="1"/>
      <c r="E34" s="1"/>
      <c r="F34" s="1"/>
      <c r="G34" s="1"/>
      <c r="H34" s="1"/>
      <c r="I34" s="1"/>
      <c r="J34" s="1"/>
    </row>
    <row r="35" spans="1:10" ht="15">
      <c r="A35" s="9" t="s">
        <v>5</v>
      </c>
      <c r="B35" s="9"/>
      <c r="C35" s="9"/>
      <c r="D35" s="1"/>
      <c r="E35" s="1"/>
      <c r="F35" s="1"/>
      <c r="G35" s="1"/>
      <c r="H35" s="1"/>
      <c r="I35" s="1"/>
      <c r="J35" s="1"/>
    </row>
    <row r="36" spans="1:10" ht="15">
      <c r="A36" s="9">
        <v>180</v>
      </c>
      <c r="B36" s="9"/>
      <c r="C36" s="9"/>
      <c r="D36" s="1" t="s">
        <v>6</v>
      </c>
      <c r="E36" s="1"/>
      <c r="F36" s="1"/>
      <c r="G36" s="1"/>
      <c r="H36" s="1"/>
      <c r="I36" s="1"/>
      <c r="J36" s="1"/>
    </row>
    <row r="37" spans="1:10" ht="15">
      <c r="A37" s="1">
        <v>10</v>
      </c>
      <c r="B37" s="1"/>
      <c r="C37" s="1"/>
      <c r="D37" s="1" t="s">
        <v>7</v>
      </c>
      <c r="E37" s="1"/>
      <c r="F37" s="1"/>
      <c r="G37" s="1"/>
      <c r="H37" s="1"/>
      <c r="I37" s="1"/>
      <c r="J37" s="1"/>
    </row>
    <row r="38" spans="1:10" ht="15">
      <c r="A38" s="1"/>
      <c r="B38" s="1"/>
      <c r="C38" s="1"/>
      <c r="D38" s="1"/>
      <c r="E38" s="1"/>
      <c r="F38" s="1"/>
      <c r="G38" s="1"/>
      <c r="H38" s="1"/>
      <c r="I38" s="1"/>
      <c r="J38" s="1"/>
    </row>
    <row r="39" spans="1:10" ht="15">
      <c r="A39" s="1"/>
      <c r="B39" s="1"/>
      <c r="C39" s="1"/>
      <c r="D39" s="1"/>
      <c r="E39" s="1"/>
      <c r="F39" s="1"/>
      <c r="G39" s="1"/>
      <c r="H39" s="1"/>
      <c r="I39" s="1"/>
      <c r="J39" s="1"/>
    </row>
    <row r="40" spans="1:10" ht="15">
      <c r="A40" s="1"/>
      <c r="B40" s="1"/>
      <c r="C40" s="1"/>
      <c r="D40" s="1"/>
      <c r="E40" s="1"/>
      <c r="F40" s="1"/>
      <c r="G40" s="1"/>
      <c r="H40" s="1"/>
      <c r="I40" s="1"/>
      <c r="J40" s="1"/>
    </row>
    <row r="41" spans="1:10" ht="15">
      <c r="A41" s="1"/>
      <c r="B41" s="1"/>
      <c r="C41" s="1"/>
      <c r="D41" s="1"/>
      <c r="E41" s="1"/>
      <c r="F41" s="1"/>
      <c r="G41" s="1"/>
      <c r="H41" s="1"/>
      <c r="I41" s="1"/>
      <c r="J41" s="1"/>
    </row>
    <row r="42" spans="1:10" ht="15">
      <c r="A42" s="1"/>
      <c r="B42" s="1"/>
      <c r="C42" s="1"/>
      <c r="D42" s="1"/>
      <c r="E42" s="1"/>
      <c r="F42" s="1"/>
      <c r="G42" s="1"/>
      <c r="H42" s="1"/>
      <c r="I42" s="1"/>
      <c r="J42" s="1"/>
    </row>
    <row r="43" spans="1:10" ht="15">
      <c r="A43" s="1"/>
      <c r="B43" s="1"/>
      <c r="C43" s="1"/>
      <c r="D43" s="1"/>
      <c r="E43" s="1"/>
      <c r="F43" s="1"/>
      <c r="G43" s="1"/>
      <c r="H43" s="1"/>
      <c r="I43" s="1"/>
      <c r="J43" s="1"/>
    </row>
    <row r="44" spans="1:10" ht="15">
      <c r="A44" s="1"/>
      <c r="B44" s="1"/>
      <c r="C44" s="1"/>
      <c r="D44" s="1"/>
      <c r="E44" s="1"/>
      <c r="F44" s="1"/>
      <c r="G44" s="1"/>
      <c r="H44" s="1"/>
      <c r="I44" s="1"/>
      <c r="J44" s="1"/>
    </row>
    <row r="45" spans="1:10" ht="15">
      <c r="A45" s="1"/>
      <c r="B45" s="1"/>
      <c r="C45" s="1"/>
      <c r="D45" s="1"/>
      <c r="E45" s="1"/>
      <c r="F45" s="1"/>
      <c r="G45" s="1"/>
      <c r="H45" s="1"/>
      <c r="I45" s="1"/>
      <c r="J45" s="1"/>
    </row>
    <row r="46" spans="1:10" ht="15">
      <c r="A46" s="1"/>
      <c r="B46" s="1"/>
      <c r="C46" s="1"/>
      <c r="D46" s="1"/>
      <c r="E46" s="1"/>
      <c r="F46" s="1"/>
      <c r="G46" s="1"/>
      <c r="H46" s="1"/>
      <c r="I46" s="1"/>
      <c r="J46" s="1"/>
    </row>
    <row r="47" spans="1:10" ht="15">
      <c r="A47" s="7"/>
      <c r="B47" s="7"/>
      <c r="C47" s="7"/>
      <c r="D47" s="1"/>
      <c r="E47" s="1"/>
      <c r="F47" s="1"/>
      <c r="G47" s="1"/>
      <c r="H47" s="1"/>
      <c r="I47" s="1"/>
      <c r="J47" s="1"/>
    </row>
    <row r="49" spans="1:3">
      <c r="A49" s="10"/>
      <c r="B49" s="10"/>
      <c r="C49" s="10"/>
    </row>
    <row r="50" spans="1:3">
      <c r="A50" s="10"/>
      <c r="B50" s="10"/>
      <c r="C50" s="10"/>
    </row>
    <row r="51" spans="1:3">
      <c r="A51" s="10"/>
      <c r="B51" s="10"/>
      <c r="C51" s="10"/>
    </row>
    <row r="52" spans="1:3">
      <c r="A52" s="10"/>
      <c r="B52" s="10"/>
      <c r="C52" s="10"/>
    </row>
    <row r="53" spans="1:3">
      <c r="A53" s="10"/>
      <c r="B53" s="10"/>
      <c r="C53" s="10"/>
    </row>
    <row r="54" spans="1:3">
      <c r="A54" s="10"/>
      <c r="B54" s="10"/>
      <c r="C54" s="10"/>
    </row>
    <row r="55" spans="1:3">
      <c r="A55" s="10"/>
      <c r="B55" s="10"/>
      <c r="C55" s="10"/>
    </row>
    <row r="57" spans="1:3">
      <c r="A57" s="11"/>
      <c r="B57" s="11"/>
      <c r="C57" s="11"/>
    </row>
    <row r="58" spans="1:3">
      <c r="B58" s="11"/>
      <c r="C58" s="11"/>
    </row>
    <row r="59" spans="1:3">
      <c r="B59" s="12"/>
      <c r="C59" s="12"/>
    </row>
    <row r="60" spans="1:3">
      <c r="A60" s="11"/>
      <c r="B60" s="11"/>
      <c r="C60" s="11"/>
    </row>
    <row r="61" spans="1:3">
      <c r="A61" s="11"/>
      <c r="B61" s="11"/>
      <c r="C61" s="11"/>
    </row>
    <row r="62" spans="1:3">
      <c r="A62" s="11"/>
      <c r="B62" s="11"/>
      <c r="C62" s="11"/>
    </row>
    <row r="63" spans="1:3">
      <c r="B63" s="11"/>
      <c r="C63" s="11"/>
    </row>
    <row r="64" spans="1:3">
      <c r="B64" s="11"/>
      <c r="C64" s="11"/>
    </row>
    <row r="65" spans="1:3">
      <c r="A65" s="11"/>
      <c r="B65" s="11"/>
      <c r="C65" s="11"/>
    </row>
    <row r="66" spans="1:3">
      <c r="B66" s="13"/>
      <c r="C66" s="13"/>
    </row>
    <row r="67" spans="1:3">
      <c r="B67" s="13"/>
      <c r="C67" s="13"/>
    </row>
    <row r="68" spans="1:3">
      <c r="B68" s="10"/>
      <c r="C68" s="14"/>
    </row>
    <row r="69" spans="1:3">
      <c r="A69" s="11"/>
      <c r="B69" s="11"/>
      <c r="C69" s="11"/>
    </row>
  </sheetData>
  <mergeCells count="1">
    <mergeCell ref="A16:J16"/>
  </mergeCells>
  <pageMargins left="0.62992125984252012" right="0.59015748031496096" top="1.1417322834645671" bottom="1.3173228346456689" header="0.74803149606299213" footer="0.511811023622047"/>
  <pageSetup scale="90" fitToWidth="0" fitToHeight="0" orientation="portrait" r:id="rId1"/>
  <headerFooter alignWithMargins="0">
    <oddFooter>&amp;R&amp;10 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66"/>
  <sheetViews>
    <sheetView topLeftCell="A7" workbookViewId="0">
      <selection activeCell="R42" sqref="R41:R42"/>
    </sheetView>
  </sheetViews>
  <sheetFormatPr defaultColWidth="9.36328125" defaultRowHeight="13.2"/>
  <cols>
    <col min="1" max="1" width="3.54296875" style="2" customWidth="1"/>
    <col min="2" max="2" width="36.1796875" style="2" customWidth="1"/>
    <col min="3" max="3" width="11.54296875" style="14" customWidth="1"/>
    <col min="4" max="4" width="3.08984375" style="2" customWidth="1"/>
    <col min="5" max="5" width="2.90625" style="2" customWidth="1"/>
    <col min="6" max="6" width="2.6328125" style="2" customWidth="1"/>
    <col min="7" max="7" width="2.36328125" style="2" customWidth="1"/>
    <col min="8" max="8" width="3.7265625" style="2" customWidth="1"/>
    <col min="9" max="9" width="6.1796875" style="2" customWidth="1"/>
    <col min="10" max="10" width="4.6328125" style="2" customWidth="1"/>
    <col min="11" max="11" width="2.90625" style="2" customWidth="1"/>
    <col min="12" max="13" width="2.6328125" style="2" customWidth="1"/>
    <col min="14" max="14" width="2.90625" style="2" customWidth="1"/>
    <col min="15" max="15" width="2.6328125" style="2" customWidth="1"/>
    <col min="16" max="16" width="6.36328125" style="2" customWidth="1"/>
    <col min="17" max="17" width="4.36328125" style="2" customWidth="1"/>
    <col min="18" max="18" width="5.81640625" style="2" customWidth="1"/>
    <col min="19" max="19" width="3.453125" style="2" customWidth="1"/>
    <col min="20" max="20" width="9.36328125" style="2" customWidth="1"/>
    <col min="21" max="16384" width="9.36328125" style="2"/>
  </cols>
  <sheetData>
    <row r="1" spans="1:35">
      <c r="A1" s="359" t="s">
        <v>8</v>
      </c>
      <c r="B1" s="359"/>
      <c r="C1" s="359"/>
    </row>
    <row r="2" spans="1:35">
      <c r="A2" s="359" t="s">
        <v>237</v>
      </c>
      <c r="B2" s="359"/>
      <c r="C2" s="359"/>
    </row>
    <row r="3" spans="1:35" ht="15.6">
      <c r="A3" s="360" t="s">
        <v>9</v>
      </c>
      <c r="B3" s="360"/>
      <c r="C3" s="360"/>
      <c r="D3" s="360"/>
      <c r="E3" s="360"/>
      <c r="F3" s="360"/>
      <c r="G3" s="360"/>
      <c r="H3" s="360"/>
      <c r="I3" s="360"/>
      <c r="J3" s="360"/>
      <c r="K3" s="360"/>
      <c r="L3" s="360"/>
      <c r="M3" s="360"/>
      <c r="N3" s="360"/>
      <c r="O3" s="360"/>
      <c r="P3" s="360"/>
      <c r="Q3" s="16"/>
      <c r="R3" s="17"/>
      <c r="S3" s="17"/>
    </row>
    <row r="4" spans="1:35">
      <c r="D4" s="18"/>
      <c r="E4" s="18"/>
      <c r="F4" s="18"/>
      <c r="G4" s="18"/>
      <c r="H4" s="18"/>
      <c r="I4" s="18"/>
      <c r="J4" s="18"/>
      <c r="K4" s="18"/>
      <c r="L4" s="18"/>
      <c r="M4" s="18"/>
      <c r="N4" s="18"/>
      <c r="O4" s="18"/>
      <c r="P4" s="18"/>
      <c r="Q4" s="18"/>
      <c r="R4" s="15"/>
      <c r="S4" s="15"/>
      <c r="T4" s="15"/>
    </row>
    <row r="5" spans="1:35">
      <c r="A5" s="361" t="s">
        <v>1</v>
      </c>
      <c r="B5" s="361"/>
      <c r="C5" s="361"/>
      <c r="D5" s="361"/>
      <c r="E5" s="361"/>
      <c r="F5" s="361"/>
      <c r="G5" s="19"/>
      <c r="H5" s="19"/>
      <c r="I5" s="18"/>
      <c r="J5" s="18"/>
      <c r="K5" s="18"/>
      <c r="L5" s="19"/>
      <c r="M5" s="19"/>
      <c r="N5" s="19"/>
      <c r="O5" s="19"/>
      <c r="P5" s="19"/>
      <c r="Q5" s="19"/>
      <c r="R5" s="19"/>
      <c r="S5" s="19"/>
      <c r="T5" s="19"/>
      <c r="U5" s="20"/>
      <c r="V5" s="19"/>
      <c r="W5" s="19"/>
      <c r="X5" s="19"/>
      <c r="Y5" s="19"/>
      <c r="Z5" s="19"/>
      <c r="AA5" s="19"/>
      <c r="AB5" s="19"/>
      <c r="AC5" s="19"/>
      <c r="AD5" s="19"/>
      <c r="AE5" s="19"/>
      <c r="AF5" s="21"/>
      <c r="AG5" s="21"/>
      <c r="AH5" s="11"/>
      <c r="AI5" s="11"/>
    </row>
    <row r="6" spans="1:35">
      <c r="A6" s="362" t="s">
        <v>2</v>
      </c>
      <c r="B6" s="362"/>
      <c r="C6" s="362"/>
      <c r="D6" s="362"/>
      <c r="E6" s="362"/>
      <c r="F6" s="362"/>
      <c r="G6" s="22"/>
      <c r="H6" s="22"/>
      <c r="L6" s="13"/>
      <c r="M6" s="13"/>
      <c r="N6" s="13"/>
      <c r="O6" s="13"/>
      <c r="P6" s="13"/>
      <c r="Q6" s="13"/>
      <c r="R6" s="15"/>
      <c r="S6" s="15"/>
      <c r="T6" s="15"/>
    </row>
    <row r="7" spans="1:35">
      <c r="A7" s="22" t="s">
        <v>176</v>
      </c>
      <c r="B7" s="22" t="s">
        <v>178</v>
      </c>
      <c r="C7" s="22"/>
      <c r="D7" s="22"/>
      <c r="E7" s="22"/>
      <c r="F7" s="22"/>
      <c r="G7" s="22"/>
      <c r="H7" s="22"/>
      <c r="L7" s="13"/>
      <c r="M7" s="13"/>
      <c r="N7" s="13"/>
      <c r="O7" s="13"/>
      <c r="P7" s="13"/>
      <c r="Q7" s="13"/>
      <c r="R7" s="15"/>
      <c r="S7" s="15"/>
      <c r="T7" s="15"/>
    </row>
    <row r="8" spans="1:35">
      <c r="A8" s="359" t="s">
        <v>3</v>
      </c>
      <c r="B8" s="359"/>
      <c r="C8" s="359"/>
      <c r="D8" s="359"/>
      <c r="E8" s="359"/>
      <c r="F8" s="359"/>
      <c r="G8" s="13"/>
      <c r="H8" s="13"/>
      <c r="I8" s="13"/>
      <c r="J8" s="13"/>
      <c r="K8" s="13"/>
      <c r="L8" s="13"/>
      <c r="M8" s="13"/>
      <c r="N8" s="13"/>
      <c r="O8" s="13"/>
      <c r="P8" s="13"/>
      <c r="Q8" s="13"/>
      <c r="R8" s="13"/>
      <c r="S8" s="15"/>
      <c r="T8" s="15"/>
    </row>
    <row r="9" spans="1:35">
      <c r="A9" s="359" t="s">
        <v>4</v>
      </c>
      <c r="B9" s="359"/>
      <c r="C9" s="359"/>
      <c r="D9" s="359"/>
      <c r="E9" s="359"/>
      <c r="F9" s="359"/>
      <c r="G9" s="15"/>
      <c r="H9" s="15"/>
      <c r="I9" s="15"/>
      <c r="J9" s="15"/>
      <c r="K9" s="15"/>
      <c r="L9" s="15"/>
      <c r="M9" s="15"/>
      <c r="N9" s="15"/>
      <c r="O9" s="15"/>
      <c r="P9" s="15"/>
      <c r="Q9" s="15"/>
      <c r="R9" s="15"/>
      <c r="S9" s="15"/>
      <c r="T9" s="15"/>
    </row>
    <row r="10" spans="1:35">
      <c r="A10" s="361" t="s">
        <v>340</v>
      </c>
      <c r="B10" s="361"/>
      <c r="C10" s="361"/>
      <c r="D10" s="361"/>
      <c r="E10" s="361"/>
      <c r="F10" s="361"/>
      <c r="G10" s="19"/>
      <c r="H10" s="19"/>
      <c r="I10" s="19"/>
      <c r="J10" s="19"/>
      <c r="K10" s="19"/>
      <c r="L10" s="19"/>
      <c r="M10" s="19"/>
      <c r="N10" s="19"/>
      <c r="O10" s="19"/>
      <c r="P10" s="19"/>
      <c r="Q10" s="19"/>
      <c r="R10" s="19"/>
      <c r="S10" s="19"/>
      <c r="T10" s="19"/>
    </row>
    <row r="11" spans="1:35" ht="18.75" customHeight="1">
      <c r="A11" s="363" t="s">
        <v>10</v>
      </c>
      <c r="B11" s="363"/>
      <c r="C11" s="363"/>
      <c r="D11" s="363"/>
      <c r="E11" s="363"/>
      <c r="F11" s="363"/>
      <c r="G11" s="363"/>
      <c r="H11" s="363"/>
      <c r="I11" s="363"/>
      <c r="J11" s="363"/>
      <c r="K11" s="363"/>
      <c r="L11" s="363"/>
      <c r="M11" s="363"/>
      <c r="N11" s="363"/>
      <c r="O11" s="363"/>
      <c r="P11" s="363"/>
      <c r="Q11" s="363"/>
    </row>
    <row r="12" spans="1:35" ht="13.5" customHeight="1">
      <c r="A12" s="364" t="s">
        <v>11</v>
      </c>
      <c r="B12" s="365" t="s">
        <v>12</v>
      </c>
      <c r="C12" s="364" t="s">
        <v>368</v>
      </c>
      <c r="D12" s="365" t="s">
        <v>14</v>
      </c>
      <c r="E12" s="365"/>
      <c r="F12" s="365"/>
      <c r="G12" s="365"/>
      <c r="H12" s="365"/>
      <c r="I12" s="365"/>
      <c r="J12" s="365"/>
      <c r="K12" s="365" t="s">
        <v>15</v>
      </c>
      <c r="L12" s="365"/>
      <c r="M12" s="365"/>
      <c r="N12" s="365"/>
      <c r="O12" s="365"/>
      <c r="P12" s="365"/>
      <c r="Q12" s="365"/>
    </row>
    <row r="13" spans="1:35" ht="12.75" customHeight="1">
      <c r="A13" s="364"/>
      <c r="B13" s="365"/>
      <c r="C13" s="364"/>
      <c r="D13" s="364" t="s">
        <v>16</v>
      </c>
      <c r="E13" s="364" t="s">
        <v>17</v>
      </c>
      <c r="F13" s="364" t="s">
        <v>18</v>
      </c>
      <c r="G13" s="364" t="s">
        <v>19</v>
      </c>
      <c r="H13" s="364" t="s">
        <v>20</v>
      </c>
      <c r="I13" s="366" t="s">
        <v>21</v>
      </c>
      <c r="J13" s="366" t="s">
        <v>22</v>
      </c>
      <c r="K13" s="364" t="s">
        <v>16</v>
      </c>
      <c r="L13" s="364" t="s">
        <v>17</v>
      </c>
      <c r="M13" s="364" t="s">
        <v>18</v>
      </c>
      <c r="N13" s="364" t="s">
        <v>19</v>
      </c>
      <c r="O13" s="364" t="s">
        <v>20</v>
      </c>
      <c r="P13" s="366" t="s">
        <v>21</v>
      </c>
      <c r="Q13" s="366" t="s">
        <v>22</v>
      </c>
    </row>
    <row r="14" spans="1:35">
      <c r="A14" s="364"/>
      <c r="B14" s="365"/>
      <c r="C14" s="364"/>
      <c r="D14" s="364"/>
      <c r="E14" s="364"/>
      <c r="F14" s="364"/>
      <c r="G14" s="364"/>
      <c r="H14" s="364"/>
      <c r="I14" s="366"/>
      <c r="J14" s="366"/>
      <c r="K14" s="364"/>
      <c r="L14" s="364"/>
      <c r="M14" s="364"/>
      <c r="N14" s="364"/>
      <c r="O14" s="364"/>
      <c r="P14" s="366"/>
      <c r="Q14" s="366"/>
    </row>
    <row r="15" spans="1:35">
      <c r="A15" s="206">
        <v>1</v>
      </c>
      <c r="B15" s="207" t="s">
        <v>23</v>
      </c>
      <c r="C15" s="208" t="s">
        <v>24</v>
      </c>
      <c r="D15" s="209">
        <v>2</v>
      </c>
      <c r="E15" s="209">
        <v>2</v>
      </c>
      <c r="F15" s="209"/>
      <c r="G15" s="209"/>
      <c r="H15" s="209">
        <v>66</v>
      </c>
      <c r="I15" s="209" t="s">
        <v>25</v>
      </c>
      <c r="J15" s="311">
        <v>5</v>
      </c>
      <c r="K15" s="39"/>
      <c r="L15" s="26"/>
      <c r="M15" s="26"/>
      <c r="N15" s="26"/>
      <c r="O15" s="26"/>
      <c r="P15" s="26"/>
      <c r="Q15" s="26"/>
    </row>
    <row r="16" spans="1:35">
      <c r="A16" s="210">
        <v>2</v>
      </c>
      <c r="B16" s="211" t="s">
        <v>26</v>
      </c>
      <c r="C16" s="212" t="s">
        <v>27</v>
      </c>
      <c r="D16" s="206">
        <v>1</v>
      </c>
      <c r="E16" s="206">
        <v>1</v>
      </c>
      <c r="F16" s="206"/>
      <c r="G16" s="206"/>
      <c r="H16" s="209">
        <f t="shared" ref="H16" si="0">J16*25-(D16+E16+F16+G16)*14</f>
        <v>72</v>
      </c>
      <c r="I16" s="206" t="s">
        <v>25</v>
      </c>
      <c r="J16" s="206">
        <v>4</v>
      </c>
      <c r="K16" s="50"/>
      <c r="L16" s="24"/>
      <c r="M16" s="24"/>
      <c r="N16" s="24"/>
      <c r="O16" s="24"/>
      <c r="P16" s="24"/>
      <c r="Q16" s="24"/>
    </row>
    <row r="17" spans="1:17">
      <c r="A17" s="210">
        <v>3</v>
      </c>
      <c r="B17" s="211" t="s">
        <v>28</v>
      </c>
      <c r="C17" s="212" t="s">
        <v>29</v>
      </c>
      <c r="D17" s="206">
        <v>2</v>
      </c>
      <c r="E17" s="206">
        <v>2</v>
      </c>
      <c r="F17" s="206"/>
      <c r="G17" s="206"/>
      <c r="H17" s="209">
        <v>66</v>
      </c>
      <c r="I17" s="206" t="s">
        <v>25</v>
      </c>
      <c r="J17" s="312">
        <v>5</v>
      </c>
      <c r="K17" s="50"/>
      <c r="L17" s="24"/>
      <c r="M17" s="24"/>
      <c r="N17" s="24"/>
      <c r="O17" s="24"/>
      <c r="P17" s="24"/>
      <c r="Q17" s="24"/>
    </row>
    <row r="18" spans="1:17">
      <c r="A18" s="210">
        <v>4</v>
      </c>
      <c r="B18" s="211" t="s">
        <v>30</v>
      </c>
      <c r="C18" s="212" t="s">
        <v>31</v>
      </c>
      <c r="D18" s="206">
        <v>2</v>
      </c>
      <c r="E18" s="206">
        <v>2</v>
      </c>
      <c r="F18" s="206"/>
      <c r="G18" s="206"/>
      <c r="H18" s="209">
        <v>66</v>
      </c>
      <c r="I18" s="206" t="s">
        <v>25</v>
      </c>
      <c r="J18" s="206">
        <v>5</v>
      </c>
      <c r="K18" s="50"/>
      <c r="L18" s="24"/>
      <c r="M18" s="24"/>
      <c r="N18" s="24"/>
      <c r="O18" s="24"/>
      <c r="P18" s="24"/>
      <c r="Q18" s="24"/>
    </row>
    <row r="19" spans="1:17">
      <c r="A19" s="210">
        <v>5</v>
      </c>
      <c r="B19" s="213" t="s">
        <v>187</v>
      </c>
      <c r="C19" s="212" t="s">
        <v>32</v>
      </c>
      <c r="D19" s="206">
        <v>3</v>
      </c>
      <c r="E19" s="206">
        <v>2</v>
      </c>
      <c r="F19" s="206"/>
      <c r="G19" s="206"/>
      <c r="H19" s="209">
        <v>70</v>
      </c>
      <c r="I19" s="206" t="s">
        <v>25</v>
      </c>
      <c r="J19" s="312">
        <v>5</v>
      </c>
      <c r="K19" s="50"/>
      <c r="L19" s="24"/>
      <c r="M19" s="24"/>
      <c r="N19" s="24"/>
      <c r="O19" s="24"/>
      <c r="P19" s="24"/>
      <c r="Q19" s="24"/>
    </row>
    <row r="20" spans="1:17">
      <c r="A20" s="210">
        <v>6</v>
      </c>
      <c r="B20" s="213" t="s">
        <v>214</v>
      </c>
      <c r="C20" s="212" t="s">
        <v>224</v>
      </c>
      <c r="D20" s="214"/>
      <c r="E20" s="214">
        <v>1</v>
      </c>
      <c r="F20" s="214"/>
      <c r="G20" s="214"/>
      <c r="H20" s="209">
        <v>33</v>
      </c>
      <c r="I20" s="214" t="s">
        <v>280</v>
      </c>
      <c r="J20" s="214">
        <v>2</v>
      </c>
      <c r="K20" s="50"/>
      <c r="L20" s="24"/>
      <c r="M20" s="24"/>
      <c r="N20" s="24"/>
      <c r="O20" s="24"/>
      <c r="P20" s="24"/>
      <c r="Q20" s="24"/>
    </row>
    <row r="21" spans="1:17">
      <c r="A21" s="29">
        <v>7</v>
      </c>
      <c r="B21" s="30" t="s">
        <v>188</v>
      </c>
      <c r="C21" s="31" t="s">
        <v>34</v>
      </c>
      <c r="D21" s="44"/>
      <c r="E21" s="44"/>
      <c r="F21" s="44"/>
      <c r="G21" s="44"/>
      <c r="H21" s="44"/>
      <c r="I21" s="44"/>
      <c r="J21" s="44"/>
      <c r="K21" s="50">
        <v>2</v>
      </c>
      <c r="L21" s="24">
        <v>2</v>
      </c>
      <c r="M21" s="24"/>
      <c r="N21" s="24"/>
      <c r="O21" s="209">
        <v>66</v>
      </c>
      <c r="P21" s="24" t="s">
        <v>25</v>
      </c>
      <c r="Q21" s="24">
        <v>5</v>
      </c>
    </row>
    <row r="22" spans="1:17">
      <c r="A22" s="29">
        <v>8</v>
      </c>
      <c r="B22" s="35" t="s">
        <v>33</v>
      </c>
      <c r="C22" s="24" t="s">
        <v>225</v>
      </c>
      <c r="D22" s="50"/>
      <c r="E22" s="24"/>
      <c r="F22" s="24"/>
      <c r="G22" s="24"/>
      <c r="H22" s="24"/>
      <c r="I22" s="24"/>
      <c r="J22" s="24"/>
      <c r="K22" s="50">
        <v>2</v>
      </c>
      <c r="L22" s="39">
        <v>1</v>
      </c>
      <c r="M22" s="26"/>
      <c r="N22" s="26"/>
      <c r="O22" s="209">
        <v>55</v>
      </c>
      <c r="P22" s="26" t="s">
        <v>25</v>
      </c>
      <c r="Q22" s="26">
        <v>4</v>
      </c>
    </row>
    <row r="23" spans="1:17">
      <c r="A23" s="29">
        <v>9</v>
      </c>
      <c r="B23" s="36" t="s">
        <v>35</v>
      </c>
      <c r="C23" s="313" t="s">
        <v>242</v>
      </c>
      <c r="D23" s="24"/>
      <c r="E23" s="24"/>
      <c r="F23" s="24"/>
      <c r="G23" s="24"/>
      <c r="H23" s="24"/>
      <c r="I23" s="24"/>
      <c r="J23" s="24"/>
      <c r="K23" s="50">
        <v>2</v>
      </c>
      <c r="L23" s="24">
        <v>2</v>
      </c>
      <c r="M23" s="24"/>
      <c r="N23" s="24"/>
      <c r="O23" s="209">
        <v>66</v>
      </c>
      <c r="P23" s="24" t="s">
        <v>25</v>
      </c>
      <c r="Q23" s="24">
        <v>5</v>
      </c>
    </row>
    <row r="24" spans="1:17">
      <c r="A24" s="29">
        <v>10</v>
      </c>
      <c r="B24" s="37" t="s">
        <v>36</v>
      </c>
      <c r="C24" s="25" t="s">
        <v>38</v>
      </c>
      <c r="D24" s="26"/>
      <c r="E24" s="26"/>
      <c r="F24" s="26"/>
      <c r="G24" s="26"/>
      <c r="H24" s="26"/>
      <c r="I24" s="26"/>
      <c r="J24" s="26"/>
      <c r="K24" s="39">
        <v>1</v>
      </c>
      <c r="L24" s="26">
        <v>1</v>
      </c>
      <c r="M24" s="26"/>
      <c r="N24" s="26"/>
      <c r="O24" s="209">
        <v>44</v>
      </c>
      <c r="P24" s="26" t="s">
        <v>25</v>
      </c>
      <c r="Q24" s="26">
        <v>3</v>
      </c>
    </row>
    <row r="25" spans="1:17">
      <c r="A25" s="29">
        <v>11</v>
      </c>
      <c r="B25" s="34" t="s">
        <v>37</v>
      </c>
      <c r="C25" s="31" t="s">
        <v>226</v>
      </c>
      <c r="D25" s="24"/>
      <c r="E25" s="24"/>
      <c r="F25" s="24"/>
      <c r="G25" s="24"/>
      <c r="H25" s="24"/>
      <c r="I25" s="24"/>
      <c r="J25" s="24"/>
      <c r="K25" s="50">
        <v>3</v>
      </c>
      <c r="L25" s="24">
        <v>2</v>
      </c>
      <c r="M25" s="24"/>
      <c r="N25" s="24"/>
      <c r="O25" s="209">
        <v>70</v>
      </c>
      <c r="P25" s="24" t="s">
        <v>25</v>
      </c>
      <c r="Q25" s="24">
        <v>5</v>
      </c>
    </row>
    <row r="26" spans="1:17">
      <c r="A26" s="29">
        <v>12</v>
      </c>
      <c r="B26" s="34" t="s">
        <v>39</v>
      </c>
      <c r="C26" s="31" t="s">
        <v>215</v>
      </c>
      <c r="D26" s="24"/>
      <c r="E26" s="24"/>
      <c r="F26" s="24"/>
      <c r="G26" s="24"/>
      <c r="H26" s="24"/>
      <c r="I26" s="24"/>
      <c r="J26" s="24"/>
      <c r="K26" s="50"/>
      <c r="L26" s="24"/>
      <c r="M26" s="24">
        <v>1</v>
      </c>
      <c r="N26" s="24"/>
      <c r="O26" s="209">
        <v>33</v>
      </c>
      <c r="P26" s="24" t="s">
        <v>25</v>
      </c>
      <c r="Q26" s="24">
        <v>2</v>
      </c>
    </row>
    <row r="27" spans="1:17">
      <c r="A27" s="29">
        <v>13</v>
      </c>
      <c r="B27" s="34" t="s">
        <v>214</v>
      </c>
      <c r="C27" s="31" t="s">
        <v>227</v>
      </c>
      <c r="D27" s="24"/>
      <c r="E27" s="24"/>
      <c r="F27" s="24"/>
      <c r="G27" s="24"/>
      <c r="H27" s="24"/>
      <c r="I27" s="24"/>
      <c r="J27" s="24"/>
      <c r="K27" s="50"/>
      <c r="L27" s="24">
        <v>1</v>
      </c>
      <c r="M27" s="24"/>
      <c r="N27" s="24"/>
      <c r="O27" s="209">
        <v>33</v>
      </c>
      <c r="P27" s="24" t="s">
        <v>280</v>
      </c>
      <c r="Q27" s="24">
        <v>2</v>
      </c>
    </row>
    <row r="28" spans="1:17" ht="13.2" customHeight="1">
      <c r="A28" s="368" t="s">
        <v>40</v>
      </c>
      <c r="B28" s="368"/>
      <c r="C28" s="368"/>
      <c r="D28" s="24">
        <f>SUM(D15:D27)</f>
        <v>10</v>
      </c>
      <c r="E28" s="39">
        <f>SUM(E15:E27)</f>
        <v>10</v>
      </c>
      <c r="F28" s="39"/>
      <c r="G28" s="39"/>
      <c r="H28" s="369">
        <f>SUM(H15:H27)</f>
        <v>373</v>
      </c>
      <c r="I28" s="364" t="s">
        <v>296</v>
      </c>
      <c r="J28" s="371">
        <f>SUM(J15:J27)</f>
        <v>26</v>
      </c>
      <c r="K28" s="26">
        <f>SUM(K15:K27)</f>
        <v>10</v>
      </c>
      <c r="L28" s="26">
        <f>SUM(L15:L27)</f>
        <v>9</v>
      </c>
      <c r="M28" s="26">
        <f>SUM(M15:M27)</f>
        <v>1</v>
      </c>
      <c r="N28" s="40"/>
      <c r="O28" s="369">
        <f>SUM(O15:O27)</f>
        <v>367</v>
      </c>
      <c r="P28" s="364" t="s">
        <v>326</v>
      </c>
      <c r="Q28" s="367">
        <f>SUM(Q15:Q27)</f>
        <v>26</v>
      </c>
    </row>
    <row r="29" spans="1:17" ht="13.2" customHeight="1">
      <c r="A29" s="368"/>
      <c r="B29" s="368"/>
      <c r="C29" s="368"/>
      <c r="D29" s="367">
        <f>SUM(D28:G28)</f>
        <v>20</v>
      </c>
      <c r="E29" s="367"/>
      <c r="F29" s="367"/>
      <c r="G29" s="367"/>
      <c r="H29" s="370"/>
      <c r="I29" s="364"/>
      <c r="J29" s="371"/>
      <c r="K29" s="367">
        <f>SUM(K28:N28)</f>
        <v>20</v>
      </c>
      <c r="L29" s="367"/>
      <c r="M29" s="367"/>
      <c r="N29" s="367"/>
      <c r="O29" s="370"/>
      <c r="P29" s="364"/>
      <c r="Q29" s="367"/>
    </row>
    <row r="30" spans="1:17">
      <c r="A30" s="41"/>
      <c r="B30" s="41"/>
      <c r="C30" s="41"/>
      <c r="D30" s="42"/>
      <c r="E30" s="42"/>
      <c r="F30" s="42"/>
      <c r="G30" s="42"/>
      <c r="H30" s="42"/>
      <c r="I30" s="43"/>
      <c r="J30" s="42"/>
      <c r="K30" s="42"/>
      <c r="L30" s="42"/>
      <c r="M30" s="42"/>
      <c r="N30" s="42"/>
      <c r="O30" s="42"/>
      <c r="P30" s="43"/>
      <c r="Q30" s="42"/>
    </row>
    <row r="31" spans="1:17" ht="12.75" customHeight="1">
      <c r="A31" s="364" t="s">
        <v>11</v>
      </c>
      <c r="B31" s="365" t="s">
        <v>41</v>
      </c>
      <c r="C31" s="364" t="s">
        <v>13</v>
      </c>
      <c r="D31" s="365" t="s">
        <v>14</v>
      </c>
      <c r="E31" s="365"/>
      <c r="F31" s="365"/>
      <c r="G31" s="365"/>
      <c r="H31" s="365"/>
      <c r="I31" s="365"/>
      <c r="J31" s="365"/>
      <c r="K31" s="365" t="s">
        <v>15</v>
      </c>
      <c r="L31" s="365"/>
      <c r="M31" s="365"/>
      <c r="N31" s="365"/>
      <c r="O31" s="365"/>
      <c r="P31" s="365"/>
      <c r="Q31" s="365"/>
    </row>
    <row r="32" spans="1:17">
      <c r="A32" s="364"/>
      <c r="B32" s="365"/>
      <c r="C32" s="364"/>
      <c r="D32" s="364" t="s">
        <v>16</v>
      </c>
      <c r="E32" s="364" t="s">
        <v>17</v>
      </c>
      <c r="F32" s="364" t="s">
        <v>18</v>
      </c>
      <c r="G32" s="364" t="s">
        <v>19</v>
      </c>
      <c r="H32" s="364" t="s">
        <v>20</v>
      </c>
      <c r="I32" s="366" t="s">
        <v>21</v>
      </c>
      <c r="J32" s="366" t="s">
        <v>22</v>
      </c>
      <c r="K32" s="364" t="s">
        <v>16</v>
      </c>
      <c r="L32" s="364" t="s">
        <v>17</v>
      </c>
      <c r="M32" s="364" t="s">
        <v>18</v>
      </c>
      <c r="N32" s="364" t="s">
        <v>19</v>
      </c>
      <c r="O32" s="364" t="s">
        <v>20</v>
      </c>
      <c r="P32" s="366" t="s">
        <v>21</v>
      </c>
      <c r="Q32" s="366" t="s">
        <v>22</v>
      </c>
    </row>
    <row r="33" spans="1:17" ht="11.25" customHeight="1">
      <c r="A33" s="364"/>
      <c r="B33" s="365"/>
      <c r="C33" s="364"/>
      <c r="D33" s="364"/>
      <c r="E33" s="364"/>
      <c r="F33" s="364"/>
      <c r="G33" s="364"/>
      <c r="H33" s="364"/>
      <c r="I33" s="366"/>
      <c r="J33" s="366"/>
      <c r="K33" s="364"/>
      <c r="L33" s="364"/>
      <c r="M33" s="364"/>
      <c r="N33" s="364"/>
      <c r="O33" s="364"/>
      <c r="P33" s="366"/>
      <c r="Q33" s="366"/>
    </row>
    <row r="34" spans="1:17" ht="12" customHeight="1">
      <c r="A34" s="44">
        <v>14</v>
      </c>
      <c r="B34" s="45" t="s">
        <v>383</v>
      </c>
      <c r="C34" s="23" t="s">
        <v>228</v>
      </c>
      <c r="D34" s="372"/>
      <c r="E34" s="370">
        <v>2</v>
      </c>
      <c r="F34" s="364"/>
      <c r="G34" s="372"/>
      <c r="H34" s="369">
        <v>69</v>
      </c>
      <c r="I34" s="364" t="s">
        <v>25</v>
      </c>
      <c r="J34" s="364">
        <v>4</v>
      </c>
      <c r="K34" s="372"/>
      <c r="L34" s="372"/>
      <c r="M34" s="372"/>
      <c r="N34" s="372"/>
      <c r="O34" s="372"/>
      <c r="P34" s="372"/>
      <c r="Q34" s="372"/>
    </row>
    <row r="35" spans="1:17" ht="12.75" customHeight="1">
      <c r="A35" s="24">
        <v>15</v>
      </c>
      <c r="B35" s="45" t="s">
        <v>384</v>
      </c>
      <c r="C35" s="23" t="s">
        <v>229</v>
      </c>
      <c r="D35" s="372"/>
      <c r="E35" s="370"/>
      <c r="F35" s="364"/>
      <c r="G35" s="372"/>
      <c r="H35" s="370"/>
      <c r="I35" s="364"/>
      <c r="J35" s="364"/>
      <c r="K35" s="372"/>
      <c r="L35" s="372"/>
      <c r="M35" s="372"/>
      <c r="N35" s="372"/>
      <c r="O35" s="372"/>
      <c r="P35" s="372"/>
      <c r="Q35" s="372"/>
    </row>
    <row r="36" spans="1:17" ht="12.75" customHeight="1">
      <c r="A36" s="72">
        <v>16</v>
      </c>
      <c r="B36" s="45" t="s">
        <v>385</v>
      </c>
      <c r="C36" s="23" t="s">
        <v>293</v>
      </c>
      <c r="D36" s="304"/>
      <c r="E36" s="303"/>
      <c r="F36" s="23"/>
      <c r="G36" s="304"/>
      <c r="H36" s="303"/>
      <c r="I36" s="23"/>
      <c r="J36" s="23"/>
      <c r="K36" s="304"/>
      <c r="L36" s="304"/>
      <c r="M36" s="304"/>
      <c r="N36" s="304"/>
      <c r="O36" s="304"/>
      <c r="P36" s="304"/>
      <c r="Q36" s="304"/>
    </row>
    <row r="37" spans="1:17" ht="12.75" customHeight="1">
      <c r="A37" s="46">
        <v>17</v>
      </c>
      <c r="B37" s="45" t="s">
        <v>386</v>
      </c>
      <c r="C37" s="23" t="s">
        <v>294</v>
      </c>
      <c r="D37" s="304"/>
      <c r="E37" s="303"/>
      <c r="F37" s="23"/>
      <c r="G37" s="304"/>
      <c r="H37" s="303"/>
      <c r="I37" s="23"/>
      <c r="J37" s="23"/>
      <c r="K37" s="304"/>
      <c r="L37" s="304"/>
      <c r="M37" s="304"/>
      <c r="N37" s="304"/>
      <c r="O37" s="304"/>
      <c r="P37" s="304"/>
      <c r="Q37" s="304"/>
    </row>
    <row r="38" spans="1:17" ht="12.75" customHeight="1">
      <c r="A38" s="46">
        <v>18</v>
      </c>
      <c r="B38" s="45" t="s">
        <v>387</v>
      </c>
      <c r="C38" s="23" t="s">
        <v>379</v>
      </c>
      <c r="D38" s="304"/>
      <c r="E38" s="303"/>
      <c r="F38" s="23"/>
      <c r="G38" s="304"/>
      <c r="H38" s="303"/>
      <c r="I38" s="23"/>
      <c r="J38" s="23"/>
      <c r="K38" s="304"/>
      <c r="L38" s="304"/>
      <c r="M38" s="304"/>
      <c r="N38" s="304"/>
      <c r="O38" s="304"/>
      <c r="P38" s="304"/>
      <c r="Q38" s="304"/>
    </row>
    <row r="39" spans="1:17" ht="12" customHeight="1">
      <c r="A39" s="72">
        <v>19</v>
      </c>
      <c r="B39" s="45" t="s">
        <v>383</v>
      </c>
      <c r="C39" s="23" t="s">
        <v>251</v>
      </c>
      <c r="D39" s="372"/>
      <c r="E39" s="372"/>
      <c r="F39" s="372"/>
      <c r="G39" s="372"/>
      <c r="H39" s="372"/>
      <c r="I39" s="372"/>
      <c r="J39" s="372"/>
      <c r="K39" s="372"/>
      <c r="L39" s="370">
        <v>2</v>
      </c>
      <c r="M39" s="364"/>
      <c r="N39" s="372"/>
      <c r="O39" s="369">
        <v>69</v>
      </c>
      <c r="P39" s="364" t="s">
        <v>25</v>
      </c>
      <c r="Q39" s="364">
        <v>2</v>
      </c>
    </row>
    <row r="40" spans="1:17" ht="12" customHeight="1">
      <c r="A40" s="46">
        <v>20</v>
      </c>
      <c r="B40" s="45" t="s">
        <v>384</v>
      </c>
      <c r="C40" s="23" t="s">
        <v>252</v>
      </c>
      <c r="D40" s="372"/>
      <c r="E40" s="372"/>
      <c r="F40" s="372"/>
      <c r="G40" s="372"/>
      <c r="H40" s="372"/>
      <c r="I40" s="372"/>
      <c r="J40" s="372"/>
      <c r="K40" s="372"/>
      <c r="L40" s="370"/>
      <c r="M40" s="364"/>
      <c r="N40" s="372"/>
      <c r="O40" s="369"/>
      <c r="P40" s="364"/>
      <c r="Q40" s="364"/>
    </row>
    <row r="41" spans="1:17" ht="12" customHeight="1">
      <c r="A41" s="46">
        <v>21</v>
      </c>
      <c r="B41" s="45" t="s">
        <v>385</v>
      </c>
      <c r="C41" s="23" t="s">
        <v>253</v>
      </c>
      <c r="D41" s="372"/>
      <c r="E41" s="372"/>
      <c r="F41" s="372"/>
      <c r="G41" s="372"/>
      <c r="H41" s="372"/>
      <c r="I41" s="372"/>
      <c r="J41" s="372"/>
      <c r="K41" s="372"/>
      <c r="L41" s="370"/>
      <c r="M41" s="364"/>
      <c r="N41" s="372"/>
      <c r="O41" s="369"/>
      <c r="P41" s="364"/>
      <c r="Q41" s="364"/>
    </row>
    <row r="42" spans="1:17" ht="12" customHeight="1">
      <c r="A42" s="46">
        <v>22</v>
      </c>
      <c r="B42" s="45" t="s">
        <v>386</v>
      </c>
      <c r="C42" s="23" t="s">
        <v>254</v>
      </c>
      <c r="D42" s="372"/>
      <c r="E42" s="372"/>
      <c r="F42" s="372"/>
      <c r="G42" s="372"/>
      <c r="H42" s="372"/>
      <c r="I42" s="372"/>
      <c r="J42" s="372"/>
      <c r="K42" s="372"/>
      <c r="L42" s="370"/>
      <c r="M42" s="364"/>
      <c r="N42" s="372"/>
      <c r="O42" s="369"/>
      <c r="P42" s="364"/>
      <c r="Q42" s="364"/>
    </row>
    <row r="43" spans="1:17" ht="12.75" customHeight="1">
      <c r="A43" s="24">
        <v>23</v>
      </c>
      <c r="B43" s="307" t="s">
        <v>387</v>
      </c>
      <c r="C43" s="23" t="s">
        <v>255</v>
      </c>
      <c r="D43" s="372"/>
      <c r="E43" s="372"/>
      <c r="F43" s="372"/>
      <c r="G43" s="372"/>
      <c r="H43" s="372"/>
      <c r="I43" s="372"/>
      <c r="J43" s="372"/>
      <c r="K43" s="372"/>
      <c r="L43" s="370"/>
      <c r="M43" s="364"/>
      <c r="N43" s="372"/>
      <c r="O43" s="370"/>
      <c r="P43" s="364"/>
      <c r="Q43" s="364"/>
    </row>
    <row r="44" spans="1:17" ht="12.75" customHeight="1">
      <c r="A44" s="368" t="s">
        <v>42</v>
      </c>
      <c r="B44" s="368"/>
      <c r="C44" s="368"/>
      <c r="D44" s="47"/>
      <c r="E44" s="24">
        <f>SUM(E34:E43)</f>
        <v>2</v>
      </c>
      <c r="F44" s="24"/>
      <c r="G44" s="47"/>
      <c r="H44" s="370">
        <f>SUM(H34:H43)</f>
        <v>69</v>
      </c>
      <c r="I44" s="368" t="s">
        <v>325</v>
      </c>
      <c r="J44" s="367">
        <f>SUM(J34:J43)</f>
        <v>4</v>
      </c>
      <c r="K44" s="47"/>
      <c r="L44" s="47">
        <f>SUM(L34:L39)</f>
        <v>2</v>
      </c>
      <c r="M44" s="47"/>
      <c r="N44" s="47"/>
      <c r="O44" s="370">
        <f>SUM(O34:O43)</f>
        <v>69</v>
      </c>
      <c r="P44" s="368" t="s">
        <v>325</v>
      </c>
      <c r="Q44" s="367">
        <f>SUM(Q34:Q43)</f>
        <v>2</v>
      </c>
    </row>
    <row r="45" spans="1:17" ht="12.75" customHeight="1">
      <c r="A45" s="368"/>
      <c r="B45" s="368"/>
      <c r="C45" s="368"/>
      <c r="D45" s="367">
        <f>SUM(D44:G44)</f>
        <v>2</v>
      </c>
      <c r="E45" s="367"/>
      <c r="F45" s="367"/>
      <c r="G45" s="367"/>
      <c r="H45" s="370"/>
      <c r="I45" s="368"/>
      <c r="J45" s="367"/>
      <c r="K45" s="367">
        <f>SUM(K44:N44)</f>
        <v>2</v>
      </c>
      <c r="L45" s="367"/>
      <c r="M45" s="367"/>
      <c r="N45" s="367"/>
      <c r="O45" s="370"/>
      <c r="P45" s="368"/>
      <c r="Q45" s="367"/>
    </row>
    <row r="46" spans="1:17" ht="12.75" customHeight="1"/>
    <row r="47" spans="1:17" ht="12.75" customHeight="1">
      <c r="A47" s="41"/>
      <c r="B47" s="48" t="s">
        <v>43</v>
      </c>
      <c r="D47" s="24">
        <f>D28+D44</f>
        <v>10</v>
      </c>
      <c r="E47" s="24">
        <f>E28+E44</f>
        <v>12</v>
      </c>
      <c r="F47" s="24">
        <f>F28+F44</f>
        <v>0</v>
      </c>
      <c r="G47" s="49"/>
      <c r="H47" s="369">
        <f>H28+H44</f>
        <v>442</v>
      </c>
      <c r="I47" s="364" t="s">
        <v>376</v>
      </c>
      <c r="J47" s="368">
        <f>IF((J28+J44)&lt;&gt;30,"NU",30)</f>
        <v>30</v>
      </c>
      <c r="K47" s="50">
        <f>K28+K44</f>
        <v>10</v>
      </c>
      <c r="L47" s="24">
        <f>L28+L44</f>
        <v>11</v>
      </c>
      <c r="M47" s="24">
        <f>M28+M44</f>
        <v>1</v>
      </c>
      <c r="N47" s="49"/>
      <c r="O47" s="369">
        <f>O28+O44</f>
        <v>436</v>
      </c>
      <c r="P47" s="364" t="s">
        <v>281</v>
      </c>
      <c r="Q47" s="368" t="str">
        <f>IF((Q28+Q44)&lt;&gt;30,"NU",30)</f>
        <v>NU</v>
      </c>
    </row>
    <row r="48" spans="1:17" ht="12.75" customHeight="1">
      <c r="A48" s="41"/>
      <c r="B48" s="48"/>
      <c r="D48" s="373">
        <f>SUM(D47:G47)</f>
        <v>22</v>
      </c>
      <c r="E48" s="373"/>
      <c r="F48" s="373"/>
      <c r="G48" s="373"/>
      <c r="H48" s="370"/>
      <c r="I48" s="368"/>
      <c r="J48" s="368"/>
      <c r="K48" s="373">
        <f>SUM(K47:N47)</f>
        <v>22</v>
      </c>
      <c r="L48" s="373"/>
      <c r="M48" s="373"/>
      <c r="N48" s="373"/>
      <c r="O48" s="370"/>
      <c r="P48" s="368"/>
      <c r="Q48" s="368"/>
    </row>
    <row r="49" spans="1:20">
      <c r="A49" s="25"/>
      <c r="B49" s="41"/>
      <c r="C49" s="41"/>
      <c r="D49" s="14"/>
      <c r="E49" s="14"/>
      <c r="F49" s="14"/>
      <c r="G49" s="14"/>
      <c r="H49" s="14"/>
      <c r="I49" s="14"/>
      <c r="J49" s="14"/>
      <c r="K49" s="14"/>
      <c r="L49" s="14"/>
      <c r="M49" s="14"/>
      <c r="N49" s="14"/>
      <c r="O49" s="14"/>
      <c r="P49" s="14"/>
      <c r="Q49" s="14"/>
    </row>
    <row r="50" spans="1:20" ht="12.75" customHeight="1">
      <c r="A50" s="364" t="s">
        <v>11</v>
      </c>
      <c r="B50" s="365" t="s">
        <v>283</v>
      </c>
      <c r="C50" s="364" t="s">
        <v>46</v>
      </c>
      <c r="D50" s="365" t="s">
        <v>14</v>
      </c>
      <c r="E50" s="365"/>
      <c r="F50" s="365"/>
      <c r="G50" s="365"/>
      <c r="H50" s="365"/>
      <c r="I50" s="365"/>
      <c r="J50" s="365"/>
      <c r="K50" s="365" t="s">
        <v>15</v>
      </c>
      <c r="L50" s="365"/>
      <c r="M50" s="365"/>
      <c r="N50" s="365"/>
      <c r="O50" s="365"/>
      <c r="P50" s="365"/>
      <c r="Q50" s="365"/>
    </row>
    <row r="51" spans="1:20" s="51" customFormat="1" ht="10.199999999999999">
      <c r="A51" s="364"/>
      <c r="B51" s="365"/>
      <c r="C51" s="364"/>
      <c r="D51" s="364" t="s">
        <v>16</v>
      </c>
      <c r="E51" s="364" t="s">
        <v>17</v>
      </c>
      <c r="F51" s="364" t="s">
        <v>18</v>
      </c>
      <c r="G51" s="364" t="s">
        <v>19</v>
      </c>
      <c r="H51" s="364" t="s">
        <v>20</v>
      </c>
      <c r="I51" s="366" t="s">
        <v>21</v>
      </c>
      <c r="J51" s="366" t="s">
        <v>22</v>
      </c>
      <c r="K51" s="364" t="s">
        <v>16</v>
      </c>
      <c r="L51" s="364" t="s">
        <v>17</v>
      </c>
      <c r="M51" s="364" t="s">
        <v>18</v>
      </c>
      <c r="N51" s="364" t="s">
        <v>19</v>
      </c>
      <c r="O51" s="364" t="s">
        <v>20</v>
      </c>
      <c r="P51" s="366" t="s">
        <v>21</v>
      </c>
      <c r="Q51" s="366" t="s">
        <v>22</v>
      </c>
    </row>
    <row r="52" spans="1:20">
      <c r="A52" s="364"/>
      <c r="B52" s="365"/>
      <c r="C52" s="364"/>
      <c r="D52" s="364"/>
      <c r="E52" s="364"/>
      <c r="F52" s="364"/>
      <c r="G52" s="364"/>
      <c r="H52" s="364"/>
      <c r="I52" s="366"/>
      <c r="J52" s="366"/>
      <c r="K52" s="364"/>
      <c r="L52" s="364"/>
      <c r="M52" s="364"/>
      <c r="N52" s="364"/>
      <c r="O52" s="364"/>
      <c r="P52" s="366"/>
      <c r="Q52" s="366"/>
    </row>
    <row r="53" spans="1:20" s="51" customFormat="1" ht="10.199999999999999">
      <c r="A53" s="52">
        <v>1</v>
      </c>
      <c r="B53" s="54" t="s">
        <v>47</v>
      </c>
      <c r="C53" s="96" t="s">
        <v>285</v>
      </c>
      <c r="D53" s="28">
        <v>2</v>
      </c>
      <c r="E53" s="27">
        <v>2</v>
      </c>
      <c r="F53" s="28"/>
      <c r="G53" s="28"/>
      <c r="H53" s="209">
        <v>66</v>
      </c>
      <c r="I53" s="28" t="s">
        <v>25</v>
      </c>
      <c r="J53" s="28">
        <v>5</v>
      </c>
      <c r="K53" s="52"/>
      <c r="L53" s="52"/>
      <c r="M53" s="52"/>
      <c r="N53" s="52"/>
      <c r="O53" s="52"/>
      <c r="P53" s="52"/>
      <c r="Q53" s="55"/>
      <c r="R53" s="14"/>
      <c r="S53" s="14"/>
      <c r="T53" s="14"/>
    </row>
    <row r="54" spans="1:20">
      <c r="A54" s="52">
        <v>2</v>
      </c>
      <c r="B54" s="54" t="s">
        <v>48</v>
      </c>
      <c r="C54" s="96" t="s">
        <v>284</v>
      </c>
      <c r="D54" s="28"/>
      <c r="E54" s="28"/>
      <c r="F54" s="28"/>
      <c r="G54" s="28"/>
      <c r="H54" s="28"/>
      <c r="I54" s="28"/>
      <c r="J54" s="28"/>
      <c r="K54" s="52">
        <v>2</v>
      </c>
      <c r="L54" s="52">
        <v>2</v>
      </c>
      <c r="M54" s="52"/>
      <c r="N54" s="52"/>
      <c r="O54" s="209">
        <v>66</v>
      </c>
      <c r="P54" s="52" t="s">
        <v>25</v>
      </c>
      <c r="Q54" s="52">
        <v>5</v>
      </c>
    </row>
    <row r="55" spans="1:20" ht="13.2" customHeight="1">
      <c r="A55" s="379" t="s">
        <v>49</v>
      </c>
      <c r="B55" s="379"/>
      <c r="C55" s="379"/>
      <c r="D55" s="24">
        <f>SUM(D53:D54)</f>
        <v>2</v>
      </c>
      <c r="E55" s="50">
        <f>SUM(E53:E54)</f>
        <v>2</v>
      </c>
      <c r="F55" s="50"/>
      <c r="G55" s="50"/>
      <c r="H55" s="369">
        <v>66</v>
      </c>
      <c r="I55" s="368" t="s">
        <v>377</v>
      </c>
      <c r="J55" s="367">
        <f>SUM(J53:J54)</f>
        <v>5</v>
      </c>
      <c r="K55" s="47">
        <f>SUM(K53:K54)</f>
        <v>2</v>
      </c>
      <c r="L55" s="47">
        <f>SUM(L53:L54)</f>
        <v>2</v>
      </c>
      <c r="M55" s="47"/>
      <c r="N55" s="47"/>
      <c r="O55" s="369">
        <v>66</v>
      </c>
      <c r="P55" s="368" t="s">
        <v>377</v>
      </c>
      <c r="Q55" s="367">
        <f>SUM(Q53:Q54)</f>
        <v>5</v>
      </c>
    </row>
    <row r="56" spans="1:20" ht="15">
      <c r="A56" s="376"/>
      <c r="B56" s="376"/>
      <c r="C56" s="376"/>
      <c r="D56" s="368">
        <f>SUM(D55:G55)</f>
        <v>4</v>
      </c>
      <c r="E56" s="368"/>
      <c r="F56" s="368"/>
      <c r="G56" s="368"/>
      <c r="H56" s="370"/>
      <c r="I56" s="368"/>
      <c r="J56" s="367"/>
      <c r="K56" s="368">
        <f>SUM(K55:N55)</f>
        <v>4</v>
      </c>
      <c r="L56" s="368"/>
      <c r="M56" s="368"/>
      <c r="N56" s="368"/>
      <c r="O56" s="370"/>
      <c r="P56" s="368"/>
      <c r="Q56" s="367"/>
    </row>
    <row r="57" spans="1:20">
      <c r="A57" s="41"/>
      <c r="B57" s="377" t="s">
        <v>51</v>
      </c>
      <c r="C57" s="377"/>
      <c r="D57" s="377"/>
      <c r="E57" s="377"/>
      <c r="F57" s="377"/>
      <c r="G57" s="377"/>
      <c r="H57" s="377"/>
      <c r="I57" s="377"/>
      <c r="J57" s="377"/>
      <c r="K57" s="377"/>
      <c r="L57" s="377"/>
      <c r="M57" s="377"/>
      <c r="N57" s="377"/>
      <c r="O57" s="377"/>
      <c r="P57" s="377"/>
      <c r="Q57" s="377"/>
    </row>
    <row r="58" spans="1:20">
      <c r="B58" s="56" t="s">
        <v>52</v>
      </c>
      <c r="T58" s="17"/>
    </row>
    <row r="59" spans="1:20">
      <c r="B59" s="56"/>
      <c r="T59" s="17"/>
    </row>
    <row r="60" spans="1:20" ht="12.9" customHeight="1">
      <c r="A60" s="378" t="s">
        <v>364</v>
      </c>
      <c r="B60" s="378"/>
      <c r="C60" s="378"/>
      <c r="D60" s="378"/>
      <c r="E60" s="378"/>
      <c r="F60" s="378"/>
      <c r="G60" s="378"/>
      <c r="H60" s="378"/>
      <c r="I60" s="378"/>
      <c r="J60" s="378"/>
      <c r="K60" s="378"/>
      <c r="L60" s="378"/>
      <c r="M60" s="378"/>
      <c r="N60" s="378"/>
      <c r="O60" s="378"/>
      <c r="P60" s="378"/>
      <c r="Q60" s="378"/>
      <c r="T60" s="17"/>
    </row>
    <row r="61" spans="1:20">
      <c r="A61" s="374" t="s">
        <v>238</v>
      </c>
      <c r="B61" s="374"/>
      <c r="C61" s="374"/>
      <c r="D61" s="374"/>
      <c r="E61" s="374"/>
      <c r="F61" s="374"/>
      <c r="G61" s="374"/>
      <c r="H61" s="374"/>
      <c r="I61" s="374"/>
      <c r="J61" s="374"/>
      <c r="K61" s="374"/>
      <c r="L61" s="374"/>
      <c r="M61" s="374"/>
      <c r="N61" s="374"/>
      <c r="O61" s="374"/>
      <c r="P61" s="374"/>
      <c r="Q61" s="374"/>
      <c r="R61" s="374"/>
    </row>
    <row r="62" spans="1:20">
      <c r="A62" s="375" t="s">
        <v>365</v>
      </c>
      <c r="B62" s="375"/>
      <c r="C62" s="375"/>
      <c r="D62" s="375"/>
      <c r="E62" s="375"/>
      <c r="F62" s="375"/>
      <c r="G62" s="375"/>
      <c r="H62" s="375"/>
      <c r="I62" s="375"/>
      <c r="J62" s="375"/>
      <c r="K62" s="375"/>
      <c r="L62" s="375"/>
      <c r="M62" s="375"/>
      <c r="N62" s="375"/>
      <c r="O62" s="375"/>
      <c r="P62" s="375"/>
      <c r="Q62" s="375"/>
      <c r="R62" s="58"/>
      <c r="S62" s="10"/>
      <c r="T62" s="10"/>
    </row>
    <row r="64" spans="1:20">
      <c r="B64" s="51"/>
      <c r="C64" s="51"/>
      <c r="D64" s="51"/>
      <c r="E64" s="51"/>
      <c r="F64" s="51"/>
      <c r="G64" s="51"/>
      <c r="H64" s="51"/>
      <c r="I64" s="51"/>
      <c r="J64" s="51"/>
      <c r="K64" s="51"/>
      <c r="L64" s="51"/>
      <c r="M64" s="51"/>
      <c r="N64" s="51"/>
      <c r="O64" s="51"/>
      <c r="P64" s="51"/>
      <c r="Q64" s="51"/>
    </row>
    <row r="65" spans="2:17">
      <c r="B65" s="51"/>
      <c r="C65" s="51"/>
      <c r="D65" s="51"/>
      <c r="E65" s="51"/>
      <c r="F65" s="51"/>
      <c r="G65" s="51"/>
      <c r="H65" s="51"/>
      <c r="I65" s="51"/>
      <c r="J65" s="51"/>
      <c r="K65" s="51"/>
      <c r="L65" s="51"/>
      <c r="M65" s="51"/>
      <c r="N65" s="51"/>
      <c r="O65" s="51"/>
      <c r="P65" s="51"/>
      <c r="Q65" s="51"/>
    </row>
    <row r="66" spans="2:17">
      <c r="B66" s="51"/>
      <c r="C66" s="51"/>
      <c r="D66" s="51"/>
      <c r="E66" s="51"/>
      <c r="F66" s="51"/>
      <c r="G66" s="51"/>
      <c r="H66" s="51"/>
      <c r="I66" s="51"/>
      <c r="J66" s="51"/>
      <c r="K66" s="51"/>
      <c r="L66" s="51"/>
      <c r="M66" s="51"/>
      <c r="N66" s="51"/>
      <c r="O66" s="51"/>
      <c r="P66" s="51"/>
      <c r="Q66" s="51"/>
    </row>
  </sheetData>
  <mergeCells count="134">
    <mergeCell ref="A61:R61"/>
    <mergeCell ref="A62:Q62"/>
    <mergeCell ref="Q55:Q56"/>
    <mergeCell ref="A56:C56"/>
    <mergeCell ref="D56:G56"/>
    <mergeCell ref="K56:N56"/>
    <mergeCell ref="B57:Q57"/>
    <mergeCell ref="A60:Q60"/>
    <mergeCell ref="A55:C55"/>
    <mergeCell ref="H55:H56"/>
    <mergeCell ref="I55:I56"/>
    <mergeCell ref="J55:J56"/>
    <mergeCell ref="O55:O56"/>
    <mergeCell ref="P55:P56"/>
    <mergeCell ref="H51:H52"/>
    <mergeCell ref="I51:I52"/>
    <mergeCell ref="J51:J52"/>
    <mergeCell ref="K51:K52"/>
    <mergeCell ref="L51:L52"/>
    <mergeCell ref="M51:M52"/>
    <mergeCell ref="A50:A52"/>
    <mergeCell ref="B50:B52"/>
    <mergeCell ref="C50:C52"/>
    <mergeCell ref="D50:J50"/>
    <mergeCell ref="K50:Q50"/>
    <mergeCell ref="D51:D52"/>
    <mergeCell ref="E51:E52"/>
    <mergeCell ref="F51:F52"/>
    <mergeCell ref="G51:G52"/>
    <mergeCell ref="N51:N52"/>
    <mergeCell ref="O51:O52"/>
    <mergeCell ref="P51:P52"/>
    <mergeCell ref="Q51:Q52"/>
    <mergeCell ref="Q44:Q45"/>
    <mergeCell ref="D45:G45"/>
    <mergeCell ref="K45:N45"/>
    <mergeCell ref="H47:H48"/>
    <mergeCell ref="I47:I48"/>
    <mergeCell ref="J47:J48"/>
    <mergeCell ref="O47:O48"/>
    <mergeCell ref="P47:P48"/>
    <mergeCell ref="Q47:Q48"/>
    <mergeCell ref="D48:G48"/>
    <mergeCell ref="K48:N48"/>
    <mergeCell ref="G34:G35"/>
    <mergeCell ref="H34:H35"/>
    <mergeCell ref="I34:I35"/>
    <mergeCell ref="A44:C45"/>
    <mergeCell ref="H44:H45"/>
    <mergeCell ref="I44:I45"/>
    <mergeCell ref="J44:J45"/>
    <mergeCell ref="O44:O45"/>
    <mergeCell ref="P44:P45"/>
    <mergeCell ref="L39:L43"/>
    <mergeCell ref="M39:M43"/>
    <mergeCell ref="N39:N43"/>
    <mergeCell ref="O39:O43"/>
    <mergeCell ref="P39:P43"/>
    <mergeCell ref="H32:H33"/>
    <mergeCell ref="I32:I33"/>
    <mergeCell ref="J32:J33"/>
    <mergeCell ref="K32:K33"/>
    <mergeCell ref="Q39:Q43"/>
    <mergeCell ref="P34:P35"/>
    <mergeCell ref="Q34:Q35"/>
    <mergeCell ref="D39:D43"/>
    <mergeCell ref="E39:E43"/>
    <mergeCell ref="F39:F43"/>
    <mergeCell ref="G39:G43"/>
    <mergeCell ref="H39:H43"/>
    <mergeCell ref="I39:I43"/>
    <mergeCell ref="J39:J43"/>
    <mergeCell ref="K39:K43"/>
    <mergeCell ref="J34:J35"/>
    <mergeCell ref="K34:K35"/>
    <mergeCell ref="L34:L35"/>
    <mergeCell ref="M34:M35"/>
    <mergeCell ref="N34:N35"/>
    <mergeCell ref="O34:O35"/>
    <mergeCell ref="D34:D35"/>
    <mergeCell ref="E34:E35"/>
    <mergeCell ref="F34:F35"/>
    <mergeCell ref="Q28:Q29"/>
    <mergeCell ref="D29:G29"/>
    <mergeCell ref="K29:N29"/>
    <mergeCell ref="A31:A33"/>
    <mergeCell ref="B31:B33"/>
    <mergeCell ref="C31:C33"/>
    <mergeCell ref="D31:J31"/>
    <mergeCell ref="K31:Q31"/>
    <mergeCell ref="D32:D33"/>
    <mergeCell ref="E32:E33"/>
    <mergeCell ref="A28:C29"/>
    <mergeCell ref="H28:H29"/>
    <mergeCell ref="I28:I29"/>
    <mergeCell ref="J28:J29"/>
    <mergeCell ref="O28:O29"/>
    <mergeCell ref="P28:P29"/>
    <mergeCell ref="L32:L33"/>
    <mergeCell ref="M32:M33"/>
    <mergeCell ref="N32:N33"/>
    <mergeCell ref="O32:O33"/>
    <mergeCell ref="P32:P33"/>
    <mergeCell ref="Q32:Q33"/>
    <mergeCell ref="F32:F33"/>
    <mergeCell ref="G32:G33"/>
    <mergeCell ref="A12:A14"/>
    <mergeCell ref="B12:B14"/>
    <mergeCell ref="C12:C14"/>
    <mergeCell ref="D12:J12"/>
    <mergeCell ref="K12:Q12"/>
    <mergeCell ref="D13:D14"/>
    <mergeCell ref="E13:E14"/>
    <mergeCell ref="L13:L14"/>
    <mergeCell ref="M13:M14"/>
    <mergeCell ref="N13:N14"/>
    <mergeCell ref="O13:O14"/>
    <mergeCell ref="P13:P14"/>
    <mergeCell ref="Q13:Q14"/>
    <mergeCell ref="F13:F14"/>
    <mergeCell ref="G13:G14"/>
    <mergeCell ref="H13:H14"/>
    <mergeCell ref="I13:I14"/>
    <mergeCell ref="J13:J14"/>
    <mergeCell ref="K13:K14"/>
    <mergeCell ref="A1:C1"/>
    <mergeCell ref="A2:C2"/>
    <mergeCell ref="A3:P3"/>
    <mergeCell ref="A5:F5"/>
    <mergeCell ref="A6:F6"/>
    <mergeCell ref="A8:F8"/>
    <mergeCell ref="A9:F9"/>
    <mergeCell ref="A10:F10"/>
    <mergeCell ref="A11:Q11"/>
  </mergeCells>
  <pageMargins left="0.39370078740157505" right="0.39370078740157505" top="0.86574803149606305" bottom="0.80551181102362202" header="0.47204724409448801" footer="0"/>
  <pageSetup paperSize="9" scale="75" orientation="portrait" r:id="rId1"/>
  <headerFooter alignWithMargins="0">
    <oddFooter>&amp;R&amp;10 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F65"/>
  <sheetViews>
    <sheetView tabSelected="1" topLeftCell="A4" workbookViewId="0">
      <selection activeCell="E34" sqref="E34:E35"/>
    </sheetView>
  </sheetViews>
  <sheetFormatPr defaultColWidth="9.36328125" defaultRowHeight="13.2"/>
  <cols>
    <col min="1" max="1" width="3.54296875" style="2" customWidth="1"/>
    <col min="2" max="2" width="30" style="2" customWidth="1"/>
    <col min="3" max="3" width="11.54296875" style="14" customWidth="1"/>
    <col min="4" max="4" width="3.08984375" style="2" customWidth="1"/>
    <col min="5" max="6" width="2.6328125" style="2" customWidth="1"/>
    <col min="7" max="7" width="3.6328125" style="2" customWidth="1"/>
    <col min="8" max="8" width="2.6328125" style="2" customWidth="1"/>
    <col min="9" max="9" width="6.90625" style="2" customWidth="1"/>
    <col min="10" max="10" width="5.36328125" style="2" customWidth="1"/>
    <col min="11" max="11" width="2.90625" style="2" customWidth="1"/>
    <col min="12" max="13" width="2.6328125" style="2" customWidth="1"/>
    <col min="14" max="14" width="3.6328125" style="2" customWidth="1"/>
    <col min="15" max="15" width="2.6328125" style="2" customWidth="1"/>
    <col min="16" max="16" width="6.90625" style="2" customWidth="1"/>
    <col min="17" max="17" width="5.36328125" style="2" customWidth="1"/>
    <col min="18" max="18" width="6" style="2" customWidth="1"/>
    <col min="19" max="19" width="9" style="2" customWidth="1"/>
    <col min="20" max="23" width="9.36328125" style="2" customWidth="1"/>
    <col min="24" max="24" width="11.36328125" style="2" customWidth="1"/>
    <col min="25" max="16384" width="9.36328125" style="2"/>
  </cols>
  <sheetData>
    <row r="1" spans="1:58">
      <c r="A1" s="359" t="s">
        <v>8</v>
      </c>
      <c r="B1" s="359"/>
      <c r="C1" s="359"/>
    </row>
    <row r="2" spans="1:58">
      <c r="A2" s="359" t="s">
        <v>237</v>
      </c>
      <c r="B2" s="359"/>
      <c r="C2" s="359"/>
    </row>
    <row r="3" spans="1:58" ht="15.6">
      <c r="A3" s="360" t="s">
        <v>9</v>
      </c>
      <c r="B3" s="360"/>
      <c r="C3" s="360"/>
      <c r="D3" s="360"/>
      <c r="E3" s="360"/>
      <c r="F3" s="360"/>
      <c r="G3" s="360"/>
      <c r="H3" s="360"/>
      <c r="I3" s="360"/>
      <c r="J3" s="360"/>
      <c r="K3" s="360"/>
      <c r="L3" s="360"/>
      <c r="M3" s="360"/>
      <c r="N3" s="360"/>
      <c r="O3" s="360"/>
      <c r="P3" s="360"/>
      <c r="Q3" s="16"/>
      <c r="R3" s="17"/>
      <c r="S3" s="17"/>
    </row>
    <row r="4" spans="1:58">
      <c r="D4" s="18"/>
      <c r="E4" s="18"/>
      <c r="F4" s="18"/>
      <c r="G4" s="18"/>
      <c r="H4" s="18"/>
      <c r="I4" s="18"/>
      <c r="J4" s="18"/>
      <c r="K4" s="18"/>
      <c r="L4" s="18"/>
      <c r="M4" s="18"/>
      <c r="N4" s="18"/>
      <c r="O4" s="18"/>
      <c r="P4" s="18"/>
      <c r="Q4" s="18"/>
      <c r="R4" s="15"/>
      <c r="S4" s="15"/>
      <c r="T4" s="15"/>
    </row>
    <row r="5" spans="1:58">
      <c r="A5" s="361" t="s">
        <v>1</v>
      </c>
      <c r="B5" s="361"/>
      <c r="C5" s="361"/>
      <c r="D5" s="361"/>
      <c r="E5" s="361"/>
      <c r="F5" s="361"/>
      <c r="G5" s="19"/>
      <c r="H5" s="19"/>
      <c r="I5" s="18"/>
      <c r="J5" s="18"/>
      <c r="K5" s="18"/>
      <c r="L5" s="19"/>
      <c r="M5" s="19"/>
      <c r="N5" s="19"/>
      <c r="O5" s="19"/>
      <c r="P5" s="19"/>
      <c r="Q5" s="19"/>
      <c r="R5" s="19"/>
      <c r="S5" s="19"/>
      <c r="T5" s="19"/>
      <c r="U5" s="19"/>
      <c r="V5" s="19"/>
      <c r="W5" s="19"/>
      <c r="X5" s="19"/>
      <c r="Y5" s="20"/>
      <c r="Z5" s="20"/>
      <c r="AA5" s="20"/>
      <c r="AB5" s="20"/>
      <c r="AC5" s="20"/>
      <c r="AD5" s="20"/>
      <c r="AE5" s="20"/>
      <c r="AF5" s="20"/>
      <c r="AG5" s="20"/>
      <c r="AH5" s="20"/>
      <c r="AI5" s="20"/>
      <c r="AJ5" s="20"/>
      <c r="AK5" s="20"/>
      <c r="AL5" s="20"/>
      <c r="AM5" s="20"/>
      <c r="AN5" s="20"/>
      <c r="AO5" s="20"/>
      <c r="AP5" s="20"/>
      <c r="AQ5" s="20"/>
      <c r="AR5" s="20"/>
      <c r="AS5" s="19"/>
      <c r="AT5" s="19"/>
      <c r="AU5" s="19"/>
      <c r="AV5" s="19"/>
      <c r="AW5" s="19"/>
      <c r="AX5" s="19"/>
      <c r="AY5" s="19"/>
      <c r="AZ5" s="19"/>
      <c r="BA5" s="19"/>
      <c r="BB5" s="19"/>
      <c r="BC5" s="21"/>
      <c r="BD5" s="21"/>
      <c r="BE5" s="11"/>
      <c r="BF5" s="11"/>
    </row>
    <row r="6" spans="1:58">
      <c r="A6" s="362" t="s">
        <v>2</v>
      </c>
      <c r="B6" s="362"/>
      <c r="C6" s="362"/>
      <c r="D6" s="362"/>
      <c r="E6" s="362"/>
      <c r="F6" s="362"/>
      <c r="G6" s="22"/>
      <c r="H6" s="22"/>
      <c r="L6" s="13"/>
      <c r="M6" s="13"/>
      <c r="N6" s="13"/>
      <c r="O6" s="13"/>
      <c r="P6" s="13"/>
      <c r="Q6" s="13"/>
      <c r="R6" s="15"/>
      <c r="S6" s="15"/>
      <c r="T6" s="15"/>
    </row>
    <row r="7" spans="1:58">
      <c r="A7" s="22" t="s">
        <v>177</v>
      </c>
      <c r="B7" s="22"/>
      <c r="C7" s="22"/>
      <c r="D7" s="22"/>
      <c r="E7" s="22"/>
      <c r="F7" s="22"/>
      <c r="G7" s="22"/>
      <c r="H7" s="22"/>
      <c r="L7" s="13"/>
      <c r="M7" s="13"/>
      <c r="N7" s="13"/>
      <c r="O7" s="13"/>
      <c r="P7" s="13"/>
      <c r="Q7" s="13"/>
      <c r="R7" s="15"/>
      <c r="S7" s="15"/>
      <c r="T7" s="15"/>
    </row>
    <row r="8" spans="1:58">
      <c r="A8" s="359" t="s">
        <v>3</v>
      </c>
      <c r="B8" s="359"/>
      <c r="C8" s="359"/>
      <c r="D8" s="359"/>
      <c r="E8" s="359"/>
      <c r="F8" s="359"/>
      <c r="G8" s="13"/>
      <c r="H8" s="13"/>
      <c r="I8" s="13"/>
      <c r="J8" s="13"/>
      <c r="K8" s="13"/>
      <c r="L8" s="13"/>
      <c r="M8" s="13"/>
      <c r="N8" s="13"/>
      <c r="O8" s="13"/>
      <c r="P8" s="13"/>
      <c r="Q8" s="13"/>
      <c r="R8" s="13"/>
      <c r="S8" s="15"/>
      <c r="T8" s="15"/>
    </row>
    <row r="9" spans="1:58">
      <c r="A9" s="15" t="s">
        <v>4</v>
      </c>
      <c r="B9" s="15"/>
      <c r="C9" s="15"/>
      <c r="D9" s="15"/>
      <c r="E9" s="15"/>
      <c r="F9" s="15"/>
      <c r="G9" s="13"/>
      <c r="H9" s="13"/>
      <c r="I9" s="13"/>
      <c r="J9" s="13"/>
      <c r="K9" s="13"/>
      <c r="L9" s="13"/>
      <c r="M9" s="13"/>
      <c r="N9" s="13"/>
      <c r="O9" s="13"/>
      <c r="P9" s="13"/>
      <c r="Q9" s="13"/>
      <c r="R9" s="13"/>
      <c r="S9" s="15"/>
      <c r="T9" s="15"/>
    </row>
    <row r="10" spans="1:58">
      <c r="A10" s="359" t="s">
        <v>341</v>
      </c>
      <c r="B10" s="359"/>
      <c r="C10" s="359"/>
      <c r="D10" s="359"/>
      <c r="E10" s="359"/>
      <c r="F10" s="359"/>
      <c r="G10" s="15"/>
      <c r="H10" s="15"/>
      <c r="I10" s="15"/>
      <c r="J10" s="15"/>
      <c r="K10" s="15"/>
      <c r="L10" s="15"/>
      <c r="M10" s="15"/>
      <c r="N10" s="15"/>
      <c r="O10" s="15"/>
      <c r="P10" s="15"/>
      <c r="Q10" s="15"/>
      <c r="R10" s="15"/>
      <c r="S10" s="15"/>
      <c r="T10" s="15"/>
    </row>
    <row r="11" spans="1:58" ht="15">
      <c r="A11" s="380"/>
      <c r="B11" s="380"/>
      <c r="C11" s="380"/>
      <c r="D11" s="380"/>
      <c r="E11" s="380"/>
      <c r="F11" s="380"/>
      <c r="G11" s="19"/>
      <c r="H11" s="19"/>
      <c r="I11" s="19"/>
      <c r="J11" s="19"/>
      <c r="K11" s="19"/>
      <c r="L11" s="19"/>
      <c r="M11" s="19"/>
      <c r="N11" s="19"/>
      <c r="O11" s="19"/>
      <c r="P11" s="19"/>
      <c r="Q11" s="19"/>
      <c r="R11" s="19"/>
      <c r="S11" s="19"/>
      <c r="T11" s="19"/>
    </row>
    <row r="12" spans="1:58" ht="18.75" customHeight="1">
      <c r="A12" s="363" t="s">
        <v>53</v>
      </c>
      <c r="B12" s="363"/>
      <c r="C12" s="363"/>
      <c r="D12" s="363"/>
      <c r="E12" s="363"/>
      <c r="F12" s="363"/>
      <c r="G12" s="363"/>
      <c r="H12" s="363"/>
      <c r="I12" s="363"/>
      <c r="J12" s="363"/>
      <c r="K12" s="363"/>
      <c r="L12" s="363"/>
      <c r="M12" s="363"/>
      <c r="N12" s="363"/>
      <c r="O12" s="363"/>
      <c r="P12" s="363"/>
      <c r="Q12" s="363"/>
      <c r="U12" s="10"/>
    </row>
    <row r="13" spans="1:58" ht="13.5" customHeight="1">
      <c r="A13" s="381" t="s">
        <v>11</v>
      </c>
      <c r="B13" s="381" t="s">
        <v>12</v>
      </c>
      <c r="C13" s="381" t="s">
        <v>368</v>
      </c>
      <c r="D13" s="381" t="s">
        <v>54</v>
      </c>
      <c r="E13" s="381"/>
      <c r="F13" s="381"/>
      <c r="G13" s="381"/>
      <c r="H13" s="381"/>
      <c r="I13" s="381"/>
      <c r="J13" s="381"/>
      <c r="K13" s="381" t="s">
        <v>55</v>
      </c>
      <c r="L13" s="381"/>
      <c r="M13" s="381"/>
      <c r="N13" s="381"/>
      <c r="O13" s="381"/>
      <c r="P13" s="381"/>
      <c r="Q13" s="381"/>
    </row>
    <row r="14" spans="1:58" ht="12.75" customHeight="1">
      <c r="A14" s="381"/>
      <c r="B14" s="381"/>
      <c r="C14" s="381"/>
      <c r="D14" s="381" t="s">
        <v>16</v>
      </c>
      <c r="E14" s="381" t="s">
        <v>17</v>
      </c>
      <c r="F14" s="381" t="s">
        <v>18</v>
      </c>
      <c r="G14" s="381" t="s">
        <v>19</v>
      </c>
      <c r="H14" s="381" t="s">
        <v>20</v>
      </c>
      <c r="I14" s="381" t="s">
        <v>21</v>
      </c>
      <c r="J14" s="381" t="s">
        <v>22</v>
      </c>
      <c r="K14" s="381" t="s">
        <v>16</v>
      </c>
      <c r="L14" s="381" t="s">
        <v>17</v>
      </c>
      <c r="M14" s="381" t="s">
        <v>18</v>
      </c>
      <c r="N14" s="381" t="s">
        <v>19</v>
      </c>
      <c r="O14" s="381" t="s">
        <v>20</v>
      </c>
      <c r="P14" s="381" t="s">
        <v>21</v>
      </c>
      <c r="Q14" s="381" t="s">
        <v>22</v>
      </c>
    </row>
    <row r="15" spans="1:58">
      <c r="A15" s="381"/>
      <c r="B15" s="381"/>
      <c r="C15" s="381"/>
      <c r="D15" s="381"/>
      <c r="E15" s="381"/>
      <c r="F15" s="381"/>
      <c r="G15" s="381"/>
      <c r="H15" s="381"/>
      <c r="I15" s="381"/>
      <c r="J15" s="381"/>
      <c r="K15" s="381"/>
      <c r="L15" s="381"/>
      <c r="M15" s="381"/>
      <c r="N15" s="381"/>
      <c r="O15" s="381"/>
      <c r="P15" s="381"/>
      <c r="Q15" s="381"/>
    </row>
    <row r="16" spans="1:58">
      <c r="A16" s="103">
        <v>1</v>
      </c>
      <c r="B16" s="108" t="s">
        <v>56</v>
      </c>
      <c r="C16" s="116" t="s">
        <v>57</v>
      </c>
      <c r="D16" s="115">
        <v>2</v>
      </c>
      <c r="E16" s="115">
        <v>1</v>
      </c>
      <c r="F16" s="115"/>
      <c r="G16" s="115"/>
      <c r="H16" s="209">
        <v>80</v>
      </c>
      <c r="I16" s="115" t="s">
        <v>25</v>
      </c>
      <c r="J16" s="318">
        <v>5</v>
      </c>
      <c r="K16" s="103"/>
      <c r="L16" s="116"/>
      <c r="M16" s="116"/>
      <c r="N16" s="116"/>
      <c r="O16" s="116"/>
      <c r="P16" s="116"/>
      <c r="Q16" s="103"/>
    </row>
    <row r="17" spans="1:18">
      <c r="A17" s="103">
        <v>2</v>
      </c>
      <c r="B17" s="122" t="s">
        <v>58</v>
      </c>
      <c r="C17" s="115" t="s">
        <v>59</v>
      </c>
      <c r="D17" s="119">
        <v>2</v>
      </c>
      <c r="E17" s="119">
        <v>2</v>
      </c>
      <c r="F17" s="119"/>
      <c r="G17" s="119"/>
      <c r="H17" s="209">
        <v>41</v>
      </c>
      <c r="I17" s="119" t="s">
        <v>25</v>
      </c>
      <c r="J17" s="123">
        <v>4</v>
      </c>
      <c r="K17" s="120"/>
      <c r="L17" s="121"/>
      <c r="M17" s="121"/>
      <c r="N17" s="121"/>
      <c r="O17" s="121"/>
      <c r="P17" s="121"/>
      <c r="Q17" s="120"/>
    </row>
    <row r="18" spans="1:18">
      <c r="A18" s="103">
        <v>3</v>
      </c>
      <c r="B18" s="124" t="s">
        <v>60</v>
      </c>
      <c r="C18" s="197" t="s">
        <v>61</v>
      </c>
      <c r="D18" s="99">
        <v>3</v>
      </c>
      <c r="E18" s="115">
        <v>2</v>
      </c>
      <c r="F18" s="115"/>
      <c r="G18" s="115"/>
      <c r="H18" s="209">
        <v>70</v>
      </c>
      <c r="I18" s="115" t="s">
        <v>25</v>
      </c>
      <c r="J18" s="319">
        <v>5</v>
      </c>
      <c r="K18" s="115"/>
      <c r="L18" s="99"/>
      <c r="M18" s="99"/>
      <c r="N18" s="99"/>
      <c r="O18" s="99"/>
      <c r="P18" s="99"/>
      <c r="Q18" s="99"/>
    </row>
    <row r="19" spans="1:18">
      <c r="A19" s="103">
        <v>4</v>
      </c>
      <c r="B19" s="108" t="s">
        <v>62</v>
      </c>
      <c r="C19" s="101" t="s">
        <v>63</v>
      </c>
      <c r="D19" s="115">
        <v>2</v>
      </c>
      <c r="E19" s="99">
        <v>2</v>
      </c>
      <c r="F19" s="99"/>
      <c r="G19" s="99"/>
      <c r="H19" s="209">
        <v>41</v>
      </c>
      <c r="I19" s="99" t="s">
        <v>25</v>
      </c>
      <c r="J19" s="99">
        <v>4</v>
      </c>
      <c r="K19" s="125"/>
      <c r="L19" s="104"/>
      <c r="M19" s="104"/>
      <c r="N19" s="104"/>
      <c r="O19" s="104"/>
      <c r="P19" s="104"/>
      <c r="Q19" s="104"/>
    </row>
    <row r="20" spans="1:18">
      <c r="A20" s="103">
        <v>5</v>
      </c>
      <c r="B20" s="108" t="s">
        <v>64</v>
      </c>
      <c r="C20" s="103" t="s">
        <v>65</v>
      </c>
      <c r="D20" s="116"/>
      <c r="E20" s="103"/>
      <c r="F20" s="103"/>
      <c r="G20" s="103"/>
      <c r="H20" s="103"/>
      <c r="I20" s="103"/>
      <c r="J20" s="103"/>
      <c r="K20" s="116">
        <v>2</v>
      </c>
      <c r="L20" s="103">
        <v>2</v>
      </c>
      <c r="M20" s="103"/>
      <c r="N20" s="103"/>
      <c r="O20" s="209">
        <v>66</v>
      </c>
      <c r="P20" s="103" t="s">
        <v>25</v>
      </c>
      <c r="Q20" s="103">
        <v>5</v>
      </c>
    </row>
    <row r="21" spans="1:18" ht="21">
      <c r="A21" s="103">
        <v>6</v>
      </c>
      <c r="B21" s="108" t="s">
        <v>189</v>
      </c>
      <c r="C21" s="103" t="s">
        <v>66</v>
      </c>
      <c r="D21" s="116"/>
      <c r="E21" s="103"/>
      <c r="F21" s="103"/>
      <c r="G21" s="103"/>
      <c r="H21" s="103"/>
      <c r="I21" s="103"/>
      <c r="J21" s="103"/>
      <c r="K21" s="116">
        <v>2</v>
      </c>
      <c r="L21" s="103">
        <v>1</v>
      </c>
      <c r="M21" s="103"/>
      <c r="N21" s="103"/>
      <c r="O21" s="209">
        <v>80</v>
      </c>
      <c r="P21" s="103" t="s">
        <v>25</v>
      </c>
      <c r="Q21" s="103">
        <v>5</v>
      </c>
    </row>
    <row r="22" spans="1:18">
      <c r="A22" s="103">
        <v>7</v>
      </c>
      <c r="B22" s="126" t="s">
        <v>90</v>
      </c>
      <c r="C22" s="314" t="s">
        <v>244</v>
      </c>
      <c r="D22" s="116"/>
      <c r="E22" s="103"/>
      <c r="F22" s="103"/>
      <c r="G22" s="103"/>
      <c r="H22" s="103"/>
      <c r="I22" s="103"/>
      <c r="J22" s="103"/>
      <c r="K22" s="116">
        <v>2</v>
      </c>
      <c r="L22" s="103">
        <v>1</v>
      </c>
      <c r="M22" s="103"/>
      <c r="N22" s="103"/>
      <c r="O22" s="209">
        <v>55</v>
      </c>
      <c r="P22" s="103" t="s">
        <v>25</v>
      </c>
      <c r="Q22" s="103">
        <v>4</v>
      </c>
    </row>
    <row r="23" spans="1:18">
      <c r="A23" s="103">
        <v>8</v>
      </c>
      <c r="B23" s="126" t="s">
        <v>214</v>
      </c>
      <c r="C23" s="103" t="s">
        <v>216</v>
      </c>
      <c r="D23" s="116"/>
      <c r="E23" s="103"/>
      <c r="F23" s="103"/>
      <c r="G23" s="103"/>
      <c r="H23" s="103"/>
      <c r="I23" s="103"/>
      <c r="J23" s="103"/>
      <c r="K23" s="116"/>
      <c r="L23" s="103"/>
      <c r="M23" s="103">
        <v>1</v>
      </c>
      <c r="N23" s="103"/>
      <c r="O23" s="209">
        <v>33</v>
      </c>
      <c r="P23" s="103" t="s">
        <v>280</v>
      </c>
      <c r="Q23" s="103">
        <v>2</v>
      </c>
    </row>
    <row r="24" spans="1:18">
      <c r="A24" s="103">
        <v>9</v>
      </c>
      <c r="B24" s="127" t="s">
        <v>68</v>
      </c>
      <c r="C24" s="314" t="s">
        <v>245</v>
      </c>
      <c r="D24" s="125"/>
      <c r="E24" s="104"/>
      <c r="F24" s="104"/>
      <c r="G24" s="104"/>
      <c r="H24" s="104"/>
      <c r="I24" s="104"/>
      <c r="J24" s="104"/>
      <c r="K24" s="115">
        <v>2</v>
      </c>
      <c r="L24" s="99">
        <v>1</v>
      </c>
      <c r="M24" s="99"/>
      <c r="N24" s="99"/>
      <c r="O24" s="209">
        <v>55</v>
      </c>
      <c r="P24" s="99" t="s">
        <v>25</v>
      </c>
      <c r="Q24" s="99">
        <v>4</v>
      </c>
    </row>
    <row r="25" spans="1:18">
      <c r="A25" s="103">
        <v>10</v>
      </c>
      <c r="B25" s="108" t="s">
        <v>180</v>
      </c>
      <c r="C25" s="103" t="s">
        <v>217</v>
      </c>
      <c r="D25" s="116"/>
      <c r="E25" s="103"/>
      <c r="F25" s="103"/>
      <c r="G25" s="103"/>
      <c r="H25" s="103"/>
      <c r="I25" s="103"/>
      <c r="J25" s="103"/>
      <c r="K25" s="115"/>
      <c r="L25" s="99"/>
      <c r="M25" s="99">
        <v>4</v>
      </c>
      <c r="N25" s="99"/>
      <c r="O25" s="209">
        <v>56</v>
      </c>
      <c r="P25" s="99" t="s">
        <v>280</v>
      </c>
      <c r="Q25" s="99">
        <v>4</v>
      </c>
    </row>
    <row r="26" spans="1:18">
      <c r="A26" s="382" t="s">
        <v>40</v>
      </c>
      <c r="B26" s="382"/>
      <c r="C26" s="382"/>
      <c r="D26" s="99">
        <f>SUM(D16:D25)</f>
        <v>9</v>
      </c>
      <c r="E26" s="119">
        <f>SUM(E16:E25)</f>
        <v>7</v>
      </c>
      <c r="F26" s="119"/>
      <c r="G26" s="119"/>
      <c r="H26" s="383">
        <f>SUM(H16:H25)</f>
        <v>232</v>
      </c>
      <c r="I26" s="385" t="s">
        <v>182</v>
      </c>
      <c r="J26" s="386">
        <f t="shared" ref="J26:O26" si="0">SUM(J16:J25)</f>
        <v>18</v>
      </c>
      <c r="K26" s="98">
        <f t="shared" si="0"/>
        <v>8</v>
      </c>
      <c r="L26" s="98">
        <f t="shared" si="0"/>
        <v>5</v>
      </c>
      <c r="M26" s="98">
        <f t="shared" si="0"/>
        <v>5</v>
      </c>
      <c r="N26" s="123"/>
      <c r="O26" s="383">
        <f t="shared" si="0"/>
        <v>345</v>
      </c>
      <c r="P26" s="385" t="s">
        <v>324</v>
      </c>
      <c r="Q26" s="386">
        <f>SUM(Q16:Q25)</f>
        <v>24</v>
      </c>
    </row>
    <row r="27" spans="1:18">
      <c r="A27" s="382"/>
      <c r="B27" s="382"/>
      <c r="C27" s="382"/>
      <c r="D27" s="386">
        <f>SUM(D26:G26)</f>
        <v>16</v>
      </c>
      <c r="E27" s="386"/>
      <c r="F27" s="386"/>
      <c r="G27" s="386"/>
      <c r="H27" s="384"/>
      <c r="I27" s="385"/>
      <c r="J27" s="386"/>
      <c r="K27" s="386">
        <f>SUM(K26:N26)</f>
        <v>18</v>
      </c>
      <c r="L27" s="386"/>
      <c r="M27" s="386"/>
      <c r="N27" s="386"/>
      <c r="O27" s="384"/>
      <c r="P27" s="385"/>
      <c r="Q27" s="386"/>
    </row>
    <row r="28" spans="1:18">
      <c r="A28" s="41"/>
      <c r="B28" s="41"/>
      <c r="C28" s="41"/>
      <c r="D28" s="42"/>
      <c r="E28" s="42"/>
      <c r="F28" s="42"/>
      <c r="G28" s="42"/>
      <c r="H28" s="42"/>
      <c r="I28" s="43"/>
      <c r="J28" s="42"/>
      <c r="K28" s="42"/>
      <c r="L28" s="42"/>
      <c r="M28" s="42"/>
      <c r="N28" s="42"/>
      <c r="O28" s="42"/>
      <c r="P28" s="43"/>
      <c r="Q28" s="42"/>
    </row>
    <row r="29" spans="1:18" ht="12.75" customHeight="1">
      <c r="A29" s="381" t="s">
        <v>11</v>
      </c>
      <c r="B29" s="381" t="s">
        <v>41</v>
      </c>
      <c r="C29" s="381" t="s">
        <v>13</v>
      </c>
      <c r="D29" s="381" t="s">
        <v>54</v>
      </c>
      <c r="E29" s="381"/>
      <c r="F29" s="381"/>
      <c r="G29" s="381"/>
      <c r="H29" s="381"/>
      <c r="I29" s="381"/>
      <c r="J29" s="381"/>
      <c r="K29" s="381" t="s">
        <v>55</v>
      </c>
      <c r="L29" s="381"/>
      <c r="M29" s="381"/>
      <c r="N29" s="381"/>
      <c r="O29" s="381"/>
      <c r="P29" s="381"/>
      <c r="Q29" s="381"/>
    </row>
    <row r="30" spans="1:18">
      <c r="A30" s="381"/>
      <c r="B30" s="381"/>
      <c r="C30" s="381"/>
      <c r="D30" s="381" t="s">
        <v>16</v>
      </c>
      <c r="E30" s="381" t="s">
        <v>17</v>
      </c>
      <c r="F30" s="381" t="s">
        <v>18</v>
      </c>
      <c r="G30" s="381" t="s">
        <v>19</v>
      </c>
      <c r="H30" s="381" t="s">
        <v>20</v>
      </c>
      <c r="I30" s="381" t="s">
        <v>21</v>
      </c>
      <c r="J30" s="381" t="s">
        <v>22</v>
      </c>
      <c r="K30" s="381" t="s">
        <v>16</v>
      </c>
      <c r="L30" s="381" t="s">
        <v>17</v>
      </c>
      <c r="M30" s="381" t="s">
        <v>18</v>
      </c>
      <c r="N30" s="381" t="s">
        <v>19</v>
      </c>
      <c r="O30" s="381" t="s">
        <v>20</v>
      </c>
      <c r="P30" s="381" t="s">
        <v>21</v>
      </c>
      <c r="Q30" s="381" t="s">
        <v>22</v>
      </c>
    </row>
    <row r="31" spans="1:18" ht="11.25" customHeight="1">
      <c r="A31" s="381"/>
      <c r="B31" s="381"/>
      <c r="C31" s="381"/>
      <c r="D31" s="381"/>
      <c r="E31" s="381"/>
      <c r="F31" s="381"/>
      <c r="G31" s="381"/>
      <c r="H31" s="381"/>
      <c r="I31" s="381"/>
      <c r="J31" s="381"/>
      <c r="K31" s="381"/>
      <c r="L31" s="381"/>
      <c r="M31" s="381"/>
      <c r="N31" s="381"/>
      <c r="O31" s="381"/>
      <c r="P31" s="381"/>
      <c r="Q31" s="381"/>
    </row>
    <row r="32" spans="1:18" ht="12" customHeight="1">
      <c r="A32" s="101">
        <v>11</v>
      </c>
      <c r="B32" s="102" t="s">
        <v>70</v>
      </c>
      <c r="C32" s="103" t="s">
        <v>72</v>
      </c>
      <c r="D32" s="382">
        <v>1</v>
      </c>
      <c r="E32" s="382">
        <v>1</v>
      </c>
      <c r="F32" s="387"/>
      <c r="G32" s="387"/>
      <c r="H32" s="389">
        <v>69</v>
      </c>
      <c r="I32" s="382" t="s">
        <v>25</v>
      </c>
      <c r="J32" s="382">
        <v>4</v>
      </c>
      <c r="K32" s="387"/>
      <c r="L32" s="387"/>
      <c r="M32" s="387"/>
      <c r="N32" s="387"/>
      <c r="O32" s="387"/>
      <c r="P32" s="387"/>
      <c r="Q32" s="387"/>
      <c r="R32" s="60"/>
    </row>
    <row r="33" spans="1:18" ht="12.75" customHeight="1">
      <c r="A33" s="99">
        <v>12</v>
      </c>
      <c r="B33" s="104" t="s">
        <v>71</v>
      </c>
      <c r="C33" s="103" t="s">
        <v>230</v>
      </c>
      <c r="D33" s="382"/>
      <c r="E33" s="382"/>
      <c r="F33" s="387"/>
      <c r="G33" s="387"/>
      <c r="H33" s="390"/>
      <c r="I33" s="382"/>
      <c r="J33" s="382"/>
      <c r="K33" s="387"/>
      <c r="L33" s="387"/>
      <c r="M33" s="387"/>
      <c r="N33" s="387"/>
      <c r="O33" s="387"/>
      <c r="P33" s="387"/>
      <c r="Q33" s="387"/>
      <c r="R33" s="60"/>
    </row>
    <row r="34" spans="1:18" ht="12" customHeight="1">
      <c r="A34" s="99">
        <v>13</v>
      </c>
      <c r="B34" s="105" t="s">
        <v>73</v>
      </c>
      <c r="C34" s="103" t="s">
        <v>400</v>
      </c>
      <c r="D34" s="388">
        <v>1</v>
      </c>
      <c r="E34" s="388">
        <v>1</v>
      </c>
      <c r="F34" s="387"/>
      <c r="G34" s="387"/>
      <c r="H34" s="389">
        <v>69</v>
      </c>
      <c r="I34" s="388" t="s">
        <v>25</v>
      </c>
      <c r="J34" s="388">
        <v>4</v>
      </c>
      <c r="K34" s="387"/>
      <c r="L34" s="387"/>
      <c r="M34" s="387"/>
      <c r="N34" s="387"/>
      <c r="O34" s="387"/>
      <c r="P34" s="387"/>
      <c r="Q34" s="387"/>
      <c r="R34" s="60"/>
    </row>
    <row r="35" spans="1:18" ht="12" customHeight="1">
      <c r="A35" s="99">
        <v>14</v>
      </c>
      <c r="B35" s="106" t="s">
        <v>272</v>
      </c>
      <c r="C35" s="103" t="s">
        <v>401</v>
      </c>
      <c r="D35" s="388"/>
      <c r="E35" s="388"/>
      <c r="F35" s="387"/>
      <c r="G35" s="387"/>
      <c r="H35" s="390"/>
      <c r="I35" s="388"/>
      <c r="J35" s="388"/>
      <c r="K35" s="387"/>
      <c r="L35" s="387"/>
      <c r="M35" s="387"/>
      <c r="N35" s="387"/>
      <c r="O35" s="387"/>
      <c r="P35" s="387"/>
      <c r="Q35" s="387"/>
      <c r="R35" s="60"/>
    </row>
    <row r="36" spans="1:18" ht="12" customHeight="1">
      <c r="A36" s="107">
        <v>15</v>
      </c>
      <c r="B36" s="108" t="s">
        <v>383</v>
      </c>
      <c r="C36" s="103" t="s">
        <v>75</v>
      </c>
      <c r="D36" s="387"/>
      <c r="E36" s="387">
        <v>2</v>
      </c>
      <c r="F36" s="382"/>
      <c r="G36" s="387"/>
      <c r="H36" s="389">
        <v>69</v>
      </c>
      <c r="I36" s="382" t="s">
        <v>25</v>
      </c>
      <c r="J36" s="382">
        <v>4</v>
      </c>
      <c r="K36" s="387"/>
      <c r="L36" s="387"/>
      <c r="M36" s="387"/>
      <c r="N36" s="387"/>
      <c r="O36" s="387"/>
      <c r="P36" s="387"/>
      <c r="Q36" s="387"/>
      <c r="R36" s="60"/>
    </row>
    <row r="37" spans="1:18" ht="12" customHeight="1">
      <c r="A37" s="107">
        <v>16</v>
      </c>
      <c r="B37" s="108" t="s">
        <v>388</v>
      </c>
      <c r="C37" s="103" t="s">
        <v>218</v>
      </c>
      <c r="D37" s="387"/>
      <c r="E37" s="387"/>
      <c r="F37" s="382"/>
      <c r="G37" s="387"/>
      <c r="H37" s="391"/>
      <c r="I37" s="382"/>
      <c r="J37" s="382"/>
      <c r="K37" s="387"/>
      <c r="L37" s="387"/>
      <c r="M37" s="387"/>
      <c r="N37" s="387"/>
      <c r="O37" s="387"/>
      <c r="P37" s="387"/>
      <c r="Q37" s="387"/>
      <c r="R37" s="60"/>
    </row>
    <row r="38" spans="1:18" ht="12" customHeight="1">
      <c r="A38" s="107">
        <v>17</v>
      </c>
      <c r="B38" s="108" t="s">
        <v>385</v>
      </c>
      <c r="C38" s="103" t="s">
        <v>256</v>
      </c>
      <c r="D38" s="387"/>
      <c r="E38" s="387"/>
      <c r="F38" s="382"/>
      <c r="G38" s="387"/>
      <c r="H38" s="391"/>
      <c r="I38" s="382"/>
      <c r="J38" s="382"/>
      <c r="K38" s="387"/>
      <c r="L38" s="387"/>
      <c r="M38" s="387"/>
      <c r="N38" s="387"/>
      <c r="O38" s="387"/>
      <c r="P38" s="387"/>
      <c r="Q38" s="387"/>
      <c r="R38" s="60"/>
    </row>
    <row r="39" spans="1:18" ht="12" customHeight="1">
      <c r="A39" s="107">
        <v>18</v>
      </c>
      <c r="B39" s="108" t="s">
        <v>389</v>
      </c>
      <c r="C39" s="103" t="s">
        <v>257</v>
      </c>
      <c r="D39" s="387"/>
      <c r="E39" s="387"/>
      <c r="F39" s="382"/>
      <c r="G39" s="387"/>
      <c r="H39" s="391"/>
      <c r="I39" s="382"/>
      <c r="J39" s="382"/>
      <c r="K39" s="387"/>
      <c r="L39" s="387"/>
      <c r="M39" s="387"/>
      <c r="N39" s="387"/>
      <c r="O39" s="387"/>
      <c r="P39" s="387"/>
      <c r="Q39" s="387"/>
      <c r="R39" s="60"/>
    </row>
    <row r="40" spans="1:18" ht="12" customHeight="1">
      <c r="A40" s="101">
        <v>19</v>
      </c>
      <c r="B40" s="108" t="s">
        <v>387</v>
      </c>
      <c r="C40" s="103" t="s">
        <v>258</v>
      </c>
      <c r="D40" s="387"/>
      <c r="E40" s="387"/>
      <c r="F40" s="382"/>
      <c r="G40" s="387"/>
      <c r="H40" s="390"/>
      <c r="I40" s="382"/>
      <c r="J40" s="382"/>
      <c r="K40" s="387"/>
      <c r="L40" s="387"/>
      <c r="M40" s="387"/>
      <c r="N40" s="387"/>
      <c r="O40" s="387"/>
      <c r="P40" s="387"/>
      <c r="Q40" s="387"/>
      <c r="R40" s="60"/>
    </row>
    <row r="41" spans="1:18" ht="12" customHeight="1">
      <c r="A41" s="101">
        <v>20</v>
      </c>
      <c r="B41" s="109" t="s">
        <v>240</v>
      </c>
      <c r="C41" s="103" t="s">
        <v>76</v>
      </c>
      <c r="D41" s="394"/>
      <c r="E41" s="394"/>
      <c r="F41" s="401"/>
      <c r="G41" s="394"/>
      <c r="H41" s="394"/>
      <c r="I41" s="401"/>
      <c r="J41" s="401"/>
      <c r="K41" s="394">
        <v>1</v>
      </c>
      <c r="L41" s="394">
        <v>1</v>
      </c>
      <c r="M41" s="392"/>
      <c r="N41" s="394"/>
      <c r="O41" s="389">
        <v>19</v>
      </c>
      <c r="P41" s="392" t="s">
        <v>25</v>
      </c>
      <c r="Q41" s="392">
        <v>2</v>
      </c>
      <c r="R41" s="60"/>
    </row>
    <row r="42" spans="1:18" ht="12" customHeight="1">
      <c r="A42" s="99">
        <v>21</v>
      </c>
      <c r="B42" s="109" t="s">
        <v>282</v>
      </c>
      <c r="C42" s="103" t="s">
        <v>192</v>
      </c>
      <c r="D42" s="395"/>
      <c r="E42" s="395"/>
      <c r="F42" s="402"/>
      <c r="G42" s="395"/>
      <c r="H42" s="395"/>
      <c r="I42" s="402"/>
      <c r="J42" s="402"/>
      <c r="K42" s="395"/>
      <c r="L42" s="395"/>
      <c r="M42" s="393"/>
      <c r="N42" s="395"/>
      <c r="O42" s="390"/>
      <c r="P42" s="393"/>
      <c r="Q42" s="393"/>
      <c r="R42" s="60"/>
    </row>
    <row r="43" spans="1:18" ht="12" customHeight="1">
      <c r="A43" s="107">
        <v>22</v>
      </c>
      <c r="B43" s="108" t="s">
        <v>99</v>
      </c>
      <c r="C43" s="103" t="s">
        <v>213</v>
      </c>
      <c r="D43" s="387"/>
      <c r="E43" s="387"/>
      <c r="F43" s="387"/>
      <c r="G43" s="387"/>
      <c r="H43" s="387"/>
      <c r="I43" s="387"/>
      <c r="J43" s="387"/>
      <c r="K43" s="388">
        <v>1</v>
      </c>
      <c r="L43" s="388">
        <v>1</v>
      </c>
      <c r="M43" s="387"/>
      <c r="N43" s="387"/>
      <c r="O43" s="389">
        <v>69</v>
      </c>
      <c r="P43" s="388" t="s">
        <v>25</v>
      </c>
      <c r="Q43" s="399">
        <v>4</v>
      </c>
      <c r="R43" s="60"/>
    </row>
    <row r="44" spans="1:18" ht="12.75" customHeight="1">
      <c r="A44" s="99">
        <v>23</v>
      </c>
      <c r="B44" s="110" t="s">
        <v>219</v>
      </c>
      <c r="C44" s="103" t="s">
        <v>231</v>
      </c>
      <c r="D44" s="387"/>
      <c r="E44" s="387"/>
      <c r="F44" s="387"/>
      <c r="G44" s="387"/>
      <c r="H44" s="387"/>
      <c r="I44" s="387"/>
      <c r="J44" s="387"/>
      <c r="K44" s="388"/>
      <c r="L44" s="388"/>
      <c r="M44" s="387"/>
      <c r="N44" s="387"/>
      <c r="O44" s="390"/>
      <c r="P44" s="388"/>
      <c r="Q44" s="399"/>
    </row>
    <row r="45" spans="1:18" ht="12.75" customHeight="1">
      <c r="A45" s="382" t="s">
        <v>42</v>
      </c>
      <c r="B45" s="382"/>
      <c r="C45" s="382"/>
      <c r="D45" s="111">
        <f>SUM(D32:D44)</f>
        <v>2</v>
      </c>
      <c r="E45" s="99">
        <f>SUM(E32:E44)</f>
        <v>4</v>
      </c>
      <c r="F45" s="99"/>
      <c r="G45" s="111"/>
      <c r="H45" s="396">
        <f>SUM(H32:H44)</f>
        <v>207</v>
      </c>
      <c r="I45" s="382" t="s">
        <v>327</v>
      </c>
      <c r="J45" s="386">
        <f>SUM(J32:J44)</f>
        <v>12</v>
      </c>
      <c r="K45" s="111">
        <f>SUM(K32:K44)</f>
        <v>2</v>
      </c>
      <c r="L45" s="111">
        <f>SUM(L32:L44)</f>
        <v>2</v>
      </c>
      <c r="M45" s="111"/>
      <c r="N45" s="111"/>
      <c r="O45" s="387">
        <f>SUM(O32:O44)</f>
        <v>88</v>
      </c>
      <c r="P45" s="381" t="s">
        <v>327</v>
      </c>
      <c r="Q45" s="386">
        <f>SUM(Q32:Q44)</f>
        <v>6</v>
      </c>
    </row>
    <row r="46" spans="1:18" ht="12.75" customHeight="1">
      <c r="A46" s="382"/>
      <c r="B46" s="382"/>
      <c r="C46" s="382"/>
      <c r="D46" s="386">
        <f>SUM(D45:G45)</f>
        <v>6</v>
      </c>
      <c r="E46" s="386"/>
      <c r="F46" s="386"/>
      <c r="G46" s="386"/>
      <c r="H46" s="387"/>
      <c r="I46" s="382"/>
      <c r="J46" s="386"/>
      <c r="K46" s="386">
        <f>SUM(K45:N45)</f>
        <v>4</v>
      </c>
      <c r="L46" s="386"/>
      <c r="M46" s="386"/>
      <c r="N46" s="386"/>
      <c r="O46" s="387"/>
      <c r="P46" s="382"/>
      <c r="Q46" s="386"/>
    </row>
    <row r="47" spans="1:18" ht="12.75" customHeight="1"/>
    <row r="48" spans="1:18" ht="12.75" customHeight="1">
      <c r="A48" s="41"/>
      <c r="B48" s="48" t="s">
        <v>43</v>
      </c>
      <c r="D48" s="24">
        <f>D26+D45</f>
        <v>11</v>
      </c>
      <c r="E48" s="24">
        <f>E26+E45</f>
        <v>11</v>
      </c>
      <c r="F48" s="24"/>
      <c r="G48" s="24"/>
      <c r="H48" s="397">
        <f>H26+H45</f>
        <v>439</v>
      </c>
      <c r="I48" s="364" t="s">
        <v>395</v>
      </c>
      <c r="J48" s="368">
        <f>IF((J26+J45)&lt;&gt;30,"NU",30)</f>
        <v>30</v>
      </c>
      <c r="K48" s="50">
        <f>K26+K45</f>
        <v>10</v>
      </c>
      <c r="L48" s="24">
        <f>L26+L45</f>
        <v>7</v>
      </c>
      <c r="M48" s="24">
        <f>M26+M45</f>
        <v>5</v>
      </c>
      <c r="N48" s="24"/>
      <c r="O48" s="397">
        <f>O26+O45</f>
        <v>433</v>
      </c>
      <c r="P48" s="364" t="s">
        <v>378</v>
      </c>
      <c r="Q48" s="368">
        <f>IF((Q26+Q45)&lt;&gt;30,"NU",30)</f>
        <v>30</v>
      </c>
    </row>
    <row r="49" spans="1:24" ht="12.75" customHeight="1">
      <c r="A49" s="41"/>
      <c r="B49" s="48"/>
      <c r="D49" s="373">
        <f>SUM(D48:G48)</f>
        <v>22</v>
      </c>
      <c r="E49" s="373"/>
      <c r="F49" s="373"/>
      <c r="G49" s="373"/>
      <c r="H49" s="398"/>
      <c r="I49" s="364"/>
      <c r="J49" s="368"/>
      <c r="K49" s="373">
        <f>SUM(K48:N48)</f>
        <v>22</v>
      </c>
      <c r="L49" s="373"/>
      <c r="M49" s="373"/>
      <c r="N49" s="373"/>
      <c r="O49" s="398"/>
      <c r="P49" s="368"/>
      <c r="Q49" s="368"/>
    </row>
    <row r="50" spans="1:24">
      <c r="A50" s="25"/>
      <c r="B50" s="41"/>
      <c r="C50" s="41"/>
      <c r="D50" s="14"/>
      <c r="E50" s="14"/>
      <c r="F50" s="14"/>
      <c r="G50" s="14"/>
      <c r="H50" s="14"/>
      <c r="I50" s="14"/>
      <c r="J50" s="14"/>
      <c r="K50" s="14"/>
      <c r="L50" s="14"/>
      <c r="M50" s="14"/>
      <c r="N50" s="14"/>
      <c r="O50" s="14"/>
      <c r="P50" s="14"/>
      <c r="Q50" s="14"/>
    </row>
    <row r="51" spans="1:24" ht="12.75" customHeight="1">
      <c r="A51" s="381" t="s">
        <v>11</v>
      </c>
      <c r="B51" s="381" t="s">
        <v>286</v>
      </c>
      <c r="C51" s="381" t="s">
        <v>232</v>
      </c>
      <c r="D51" s="381" t="s">
        <v>54</v>
      </c>
      <c r="E51" s="381"/>
      <c r="F51" s="381"/>
      <c r="G51" s="381"/>
      <c r="H51" s="381"/>
      <c r="I51" s="381"/>
      <c r="J51" s="381"/>
      <c r="K51" s="381" t="s">
        <v>55</v>
      </c>
      <c r="L51" s="381"/>
      <c r="M51" s="381"/>
      <c r="N51" s="381"/>
      <c r="O51" s="381"/>
      <c r="P51" s="381"/>
      <c r="Q51" s="381"/>
    </row>
    <row r="52" spans="1:24" s="51" customFormat="1" ht="10.199999999999999">
      <c r="A52" s="381"/>
      <c r="B52" s="381"/>
      <c r="C52" s="381"/>
      <c r="D52" s="381" t="s">
        <v>16</v>
      </c>
      <c r="E52" s="381" t="s">
        <v>17</v>
      </c>
      <c r="F52" s="381" t="s">
        <v>18</v>
      </c>
      <c r="G52" s="381" t="s">
        <v>19</v>
      </c>
      <c r="H52" s="381" t="s">
        <v>20</v>
      </c>
      <c r="I52" s="381" t="s">
        <v>21</v>
      </c>
      <c r="J52" s="381" t="s">
        <v>22</v>
      </c>
      <c r="K52" s="381" t="s">
        <v>16</v>
      </c>
      <c r="L52" s="381" t="s">
        <v>17</v>
      </c>
      <c r="M52" s="381" t="s">
        <v>18</v>
      </c>
      <c r="N52" s="381" t="s">
        <v>19</v>
      </c>
      <c r="O52" s="381" t="s">
        <v>20</v>
      </c>
      <c r="P52" s="381" t="s">
        <v>21</v>
      </c>
      <c r="Q52" s="381" t="s">
        <v>22</v>
      </c>
    </row>
    <row r="53" spans="1:24">
      <c r="A53" s="381"/>
      <c r="B53" s="381"/>
      <c r="C53" s="381"/>
      <c r="D53" s="381"/>
      <c r="E53" s="381"/>
      <c r="F53" s="381"/>
      <c r="G53" s="381"/>
      <c r="H53" s="381"/>
      <c r="I53" s="381"/>
      <c r="J53" s="381"/>
      <c r="K53" s="381"/>
      <c r="L53" s="381"/>
      <c r="M53" s="381"/>
      <c r="N53" s="381"/>
      <c r="O53" s="381"/>
      <c r="P53" s="381"/>
      <c r="Q53" s="381"/>
    </row>
    <row r="54" spans="1:24" s="51" customFormat="1" ht="10.199999999999999">
      <c r="A54" s="112">
        <v>1</v>
      </c>
      <c r="B54" s="113" t="s">
        <v>79</v>
      </c>
      <c r="C54" s="114" t="s">
        <v>287</v>
      </c>
      <c r="D54" s="99">
        <v>2</v>
      </c>
      <c r="E54" s="115">
        <v>2</v>
      </c>
      <c r="F54" s="99"/>
      <c r="G54" s="99"/>
      <c r="H54" s="209">
        <f t="shared" ref="H54" si="1">J54*25-(D54+E54+F54+G54)*14</f>
        <v>69</v>
      </c>
      <c r="I54" s="99" t="s">
        <v>25</v>
      </c>
      <c r="J54" s="99">
        <v>5</v>
      </c>
      <c r="K54" s="100"/>
      <c r="L54" s="100"/>
      <c r="M54" s="100"/>
      <c r="N54" s="100"/>
      <c r="O54" s="100"/>
      <c r="P54" s="100"/>
      <c r="Q54" s="100"/>
      <c r="R54" s="14"/>
      <c r="S54" s="14"/>
      <c r="T54" s="14"/>
    </row>
    <row r="55" spans="1:24">
      <c r="A55" s="100">
        <v>2</v>
      </c>
      <c r="B55" s="117" t="s">
        <v>80</v>
      </c>
      <c r="C55" s="118" t="s">
        <v>288</v>
      </c>
      <c r="D55" s="98"/>
      <c r="E55" s="119"/>
      <c r="F55" s="98"/>
      <c r="G55" s="98"/>
      <c r="H55" s="98"/>
      <c r="I55" s="120"/>
      <c r="J55" s="120"/>
      <c r="K55" s="98">
        <v>2</v>
      </c>
      <c r="L55" s="98">
        <v>2</v>
      </c>
      <c r="M55" s="98"/>
      <c r="N55" s="98"/>
      <c r="O55" s="209">
        <v>66</v>
      </c>
      <c r="P55" s="120" t="s">
        <v>25</v>
      </c>
      <c r="Q55" s="121">
        <v>5</v>
      </c>
    </row>
    <row r="56" spans="1:24">
      <c r="A56" s="401" t="s">
        <v>49</v>
      </c>
      <c r="B56" s="401"/>
      <c r="C56" s="401"/>
      <c r="D56" s="99">
        <f>SUM(D54:D55)</f>
        <v>2</v>
      </c>
      <c r="E56" s="115">
        <f>SUM(E54:E55)</f>
        <v>2</v>
      </c>
      <c r="F56" s="115"/>
      <c r="G56" s="115"/>
      <c r="H56" s="396">
        <f>SUM(H54:H55)</f>
        <v>69</v>
      </c>
      <c r="I56" s="382" t="s">
        <v>377</v>
      </c>
      <c r="J56" s="386">
        <f>SUM(J54:J55)</f>
        <v>5</v>
      </c>
      <c r="K56" s="111">
        <f>SUM(K54:K55)</f>
        <v>2</v>
      </c>
      <c r="L56" s="111">
        <f>SUM(L54:L55)</f>
        <v>2</v>
      </c>
      <c r="M56" s="111"/>
      <c r="N56" s="111"/>
      <c r="O56" s="396">
        <f>SUM(O54:O55)</f>
        <v>66</v>
      </c>
      <c r="P56" s="382" t="s">
        <v>325</v>
      </c>
      <c r="Q56" s="386">
        <f>SUM(Q54:Q55)</f>
        <v>5</v>
      </c>
    </row>
    <row r="57" spans="1:24">
      <c r="A57" s="400"/>
      <c r="B57" s="400"/>
      <c r="C57" s="400"/>
      <c r="D57" s="382">
        <f>SUM(D56:G56)</f>
        <v>4</v>
      </c>
      <c r="E57" s="382"/>
      <c r="F57" s="382"/>
      <c r="G57" s="382"/>
      <c r="H57" s="387"/>
      <c r="I57" s="382"/>
      <c r="J57" s="386"/>
      <c r="K57" s="382">
        <f>SUM(K56:N56)</f>
        <v>4</v>
      </c>
      <c r="L57" s="382"/>
      <c r="M57" s="382"/>
      <c r="N57" s="382"/>
      <c r="O57" s="387"/>
      <c r="P57" s="382"/>
      <c r="Q57" s="386"/>
    </row>
    <row r="58" spans="1:24">
      <c r="A58" s="41"/>
      <c r="B58" s="377" t="s">
        <v>51</v>
      </c>
      <c r="C58" s="377"/>
      <c r="D58" s="377"/>
      <c r="E58" s="377"/>
      <c r="F58" s="377"/>
      <c r="G58" s="377"/>
      <c r="H58" s="377"/>
      <c r="I58" s="377"/>
      <c r="J58" s="377"/>
      <c r="K58" s="377"/>
      <c r="L58" s="377"/>
      <c r="M58" s="377"/>
      <c r="N58" s="377"/>
      <c r="O58" s="377"/>
      <c r="P58" s="377"/>
      <c r="Q58" s="377"/>
      <c r="T58" s="33"/>
    </row>
    <row r="59" spans="1:24">
      <c r="B59" s="56" t="s">
        <v>52</v>
      </c>
      <c r="T59" s="17"/>
      <c r="U59" s="17"/>
      <c r="V59" s="17"/>
      <c r="W59" s="17"/>
      <c r="X59" s="17"/>
    </row>
    <row r="60" spans="1:24">
      <c r="B60" s="56"/>
      <c r="T60" s="17"/>
      <c r="U60" s="17"/>
      <c r="V60" s="17"/>
      <c r="W60" s="17"/>
      <c r="X60" s="17"/>
    </row>
    <row r="61" spans="1:24" ht="12.9" customHeight="1">
      <c r="A61" s="378" t="s">
        <v>364</v>
      </c>
      <c r="B61" s="378"/>
      <c r="C61" s="378"/>
      <c r="D61" s="378"/>
      <c r="E61" s="378"/>
      <c r="F61" s="378"/>
      <c r="G61" s="378"/>
      <c r="H61" s="378"/>
      <c r="I61" s="378"/>
      <c r="J61" s="378"/>
      <c r="K61" s="378"/>
      <c r="L61" s="378"/>
      <c r="M61" s="378"/>
      <c r="N61" s="378"/>
      <c r="O61" s="378"/>
      <c r="P61" s="378"/>
      <c r="Q61" s="378"/>
      <c r="T61" s="17"/>
    </row>
    <row r="62" spans="1:24">
      <c r="A62" s="374" t="s">
        <v>238</v>
      </c>
      <c r="B62" s="374"/>
      <c r="C62" s="374"/>
      <c r="D62" s="374"/>
      <c r="E62" s="374"/>
      <c r="F62" s="374"/>
      <c r="G62" s="374"/>
      <c r="H62" s="374"/>
      <c r="I62" s="374"/>
      <c r="J62" s="374"/>
      <c r="K62" s="374"/>
      <c r="L62" s="374"/>
      <c r="M62" s="374"/>
      <c r="N62" s="374"/>
      <c r="O62" s="374"/>
      <c r="P62" s="374"/>
      <c r="Q62" s="374"/>
      <c r="R62" s="374"/>
    </row>
    <row r="63" spans="1:24">
      <c r="A63" s="375" t="s">
        <v>365</v>
      </c>
      <c r="B63" s="375"/>
      <c r="C63" s="375"/>
      <c r="D63" s="375"/>
      <c r="E63" s="375"/>
      <c r="F63" s="375"/>
      <c r="G63" s="375"/>
      <c r="H63" s="375"/>
      <c r="I63" s="375"/>
      <c r="J63" s="375"/>
      <c r="K63" s="375"/>
      <c r="L63" s="375"/>
      <c r="M63" s="375"/>
      <c r="N63" s="375"/>
      <c r="O63" s="375"/>
      <c r="P63" s="375"/>
      <c r="Q63" s="375"/>
      <c r="R63" s="58"/>
      <c r="S63" s="10"/>
      <c r="T63" s="10"/>
    </row>
    <row r="64" spans="1:24">
      <c r="B64" s="51"/>
      <c r="C64" s="51"/>
      <c r="D64" s="51"/>
      <c r="E64" s="51"/>
      <c r="F64" s="51"/>
      <c r="G64" s="51"/>
      <c r="H64" s="51"/>
      <c r="I64" s="51"/>
      <c r="J64" s="51"/>
      <c r="K64" s="51"/>
      <c r="L64" s="51"/>
      <c r="M64" s="51"/>
      <c r="N64" s="51"/>
      <c r="O64" s="51"/>
      <c r="P64" s="51"/>
      <c r="Q64" s="51"/>
    </row>
    <row r="65" spans="2:17">
      <c r="B65" s="51"/>
      <c r="C65" s="51"/>
      <c r="D65" s="51"/>
      <c r="E65" s="51"/>
      <c r="F65" s="51"/>
      <c r="G65" s="51"/>
      <c r="H65" s="51"/>
      <c r="I65" s="51"/>
      <c r="J65" s="51"/>
      <c r="K65" s="51"/>
      <c r="L65" s="51"/>
      <c r="M65" s="51"/>
      <c r="N65" s="51"/>
      <c r="O65" s="51"/>
      <c r="P65" s="51"/>
      <c r="Q65" s="51"/>
    </row>
  </sheetData>
  <mergeCells count="176">
    <mergeCell ref="D41:D42"/>
    <mergeCell ref="E41:E42"/>
    <mergeCell ref="F41:F42"/>
    <mergeCell ref="G41:G42"/>
    <mergeCell ref="H41:H42"/>
    <mergeCell ref="I41:I42"/>
    <mergeCell ref="J41:J42"/>
    <mergeCell ref="K41:K42"/>
    <mergeCell ref="L41:L42"/>
    <mergeCell ref="Q56:Q57"/>
    <mergeCell ref="A57:C57"/>
    <mergeCell ref="D57:G57"/>
    <mergeCell ref="K57:N57"/>
    <mergeCell ref="B58:Q58"/>
    <mergeCell ref="A56:C56"/>
    <mergeCell ref="H56:H57"/>
    <mergeCell ref="I56:I57"/>
    <mergeCell ref="J56:J57"/>
    <mergeCell ref="O56:O57"/>
    <mergeCell ref="P56:P57"/>
    <mergeCell ref="A61:Q61"/>
    <mergeCell ref="A62:R62"/>
    <mergeCell ref="A63:Q63"/>
    <mergeCell ref="Q48:Q49"/>
    <mergeCell ref="D49:G49"/>
    <mergeCell ref="K49:N49"/>
    <mergeCell ref="A51:A53"/>
    <mergeCell ref="B51:B53"/>
    <mergeCell ref="C51:C53"/>
    <mergeCell ref="D51:J51"/>
    <mergeCell ref="K51:Q51"/>
    <mergeCell ref="D52:D53"/>
    <mergeCell ref="E52:E53"/>
    <mergeCell ref="L52:L53"/>
    <mergeCell ref="M52:M53"/>
    <mergeCell ref="N52:N53"/>
    <mergeCell ref="O52:O53"/>
    <mergeCell ref="P52:P53"/>
    <mergeCell ref="Q52:Q53"/>
    <mergeCell ref="F52:F53"/>
    <mergeCell ref="G52:G53"/>
    <mergeCell ref="H52:H53"/>
    <mergeCell ref="I52:I53"/>
    <mergeCell ref="J52:J53"/>
    <mergeCell ref="K52:K53"/>
    <mergeCell ref="K46:N46"/>
    <mergeCell ref="H48:H49"/>
    <mergeCell ref="I48:I49"/>
    <mergeCell ref="J48:J49"/>
    <mergeCell ref="O48:O49"/>
    <mergeCell ref="P48:P49"/>
    <mergeCell ref="P43:P44"/>
    <mergeCell ref="Q43:Q44"/>
    <mergeCell ref="A45:C46"/>
    <mergeCell ref="H45:H46"/>
    <mergeCell ref="I45:I46"/>
    <mergeCell ref="J45:J46"/>
    <mergeCell ref="O45:O46"/>
    <mergeCell ref="P45:P46"/>
    <mergeCell ref="Q45:Q46"/>
    <mergeCell ref="D46:G46"/>
    <mergeCell ref="J43:J44"/>
    <mergeCell ref="K43:K44"/>
    <mergeCell ref="L43:L44"/>
    <mergeCell ref="M43:M44"/>
    <mergeCell ref="N43:N44"/>
    <mergeCell ref="O43:O44"/>
    <mergeCell ref="D43:D44"/>
    <mergeCell ref="E43:E44"/>
    <mergeCell ref="F43:F44"/>
    <mergeCell ref="G43:G44"/>
    <mergeCell ref="H43:H44"/>
    <mergeCell ref="I43:I44"/>
    <mergeCell ref="P36:P40"/>
    <mergeCell ref="Q36:Q40"/>
    <mergeCell ref="J36:J40"/>
    <mergeCell ref="K36:K40"/>
    <mergeCell ref="L36:L40"/>
    <mergeCell ref="M36:M40"/>
    <mergeCell ref="N36:N40"/>
    <mergeCell ref="O36:O40"/>
    <mergeCell ref="M41:M42"/>
    <mergeCell ref="N41:N42"/>
    <mergeCell ref="O41:O42"/>
    <mergeCell ref="P41:P42"/>
    <mergeCell ref="Q41:Q42"/>
    <mergeCell ref="D36:D40"/>
    <mergeCell ref="E36:E40"/>
    <mergeCell ref="F36:F40"/>
    <mergeCell ref="G36:G40"/>
    <mergeCell ref="H36:H40"/>
    <mergeCell ref="I36:I40"/>
    <mergeCell ref="L34:L35"/>
    <mergeCell ref="M34:M35"/>
    <mergeCell ref="N34:N35"/>
    <mergeCell ref="O34:O35"/>
    <mergeCell ref="P34:P35"/>
    <mergeCell ref="Q34:Q35"/>
    <mergeCell ref="P32:P33"/>
    <mergeCell ref="Q32:Q33"/>
    <mergeCell ref="D34:D35"/>
    <mergeCell ref="E34:E35"/>
    <mergeCell ref="F34:F35"/>
    <mergeCell ref="G34:G35"/>
    <mergeCell ref="H34:H35"/>
    <mergeCell ref="I34:I35"/>
    <mergeCell ref="J34:J35"/>
    <mergeCell ref="K34:K35"/>
    <mergeCell ref="J32:J33"/>
    <mergeCell ref="K32:K33"/>
    <mergeCell ref="L32:L33"/>
    <mergeCell ref="M32:M33"/>
    <mergeCell ref="N32:N33"/>
    <mergeCell ref="O32:O33"/>
    <mergeCell ref="D32:D33"/>
    <mergeCell ref="E32:E33"/>
    <mergeCell ref="F32:F33"/>
    <mergeCell ref="G32:G33"/>
    <mergeCell ref="H32:H33"/>
    <mergeCell ref="I32:I33"/>
    <mergeCell ref="L30:L31"/>
    <mergeCell ref="M30:M31"/>
    <mergeCell ref="N30:N31"/>
    <mergeCell ref="O30:O31"/>
    <mergeCell ref="P30:P31"/>
    <mergeCell ref="A29:A31"/>
    <mergeCell ref="B29:B31"/>
    <mergeCell ref="C29:C31"/>
    <mergeCell ref="D29:J29"/>
    <mergeCell ref="K29:Q29"/>
    <mergeCell ref="D30:D31"/>
    <mergeCell ref="E30:E31"/>
    <mergeCell ref="A26:C27"/>
    <mergeCell ref="H26:H27"/>
    <mergeCell ref="I26:I27"/>
    <mergeCell ref="J26:J27"/>
    <mergeCell ref="O26:O27"/>
    <mergeCell ref="P26:P27"/>
    <mergeCell ref="Q30:Q31"/>
    <mergeCell ref="F30:F31"/>
    <mergeCell ref="G30:G31"/>
    <mergeCell ref="H30:H31"/>
    <mergeCell ref="I30:I31"/>
    <mergeCell ref="J30:J31"/>
    <mergeCell ref="K30:K31"/>
    <mergeCell ref="Q26:Q27"/>
    <mergeCell ref="D27:G27"/>
    <mergeCell ref="K27:N27"/>
    <mergeCell ref="A13:A15"/>
    <mergeCell ref="B13:B15"/>
    <mergeCell ref="C13:C15"/>
    <mergeCell ref="D13:J13"/>
    <mergeCell ref="K13:Q13"/>
    <mergeCell ref="D14:D15"/>
    <mergeCell ref="E14:E15"/>
    <mergeCell ref="L14:L15"/>
    <mergeCell ref="M14:M15"/>
    <mergeCell ref="N14:N15"/>
    <mergeCell ref="O14:O15"/>
    <mergeCell ref="P14:P15"/>
    <mergeCell ref="Q14:Q15"/>
    <mergeCell ref="F14:F15"/>
    <mergeCell ref="G14:G15"/>
    <mergeCell ref="H14:H15"/>
    <mergeCell ref="I14:I15"/>
    <mergeCell ref="J14:J15"/>
    <mergeCell ref="K14:K15"/>
    <mergeCell ref="A1:C1"/>
    <mergeCell ref="A2:C2"/>
    <mergeCell ref="A3:P3"/>
    <mergeCell ref="A5:F5"/>
    <mergeCell ref="A6:F6"/>
    <mergeCell ref="A8:F8"/>
    <mergeCell ref="A10:F10"/>
    <mergeCell ref="A11:F11"/>
    <mergeCell ref="A12:Q12"/>
  </mergeCells>
  <printOptions headings="1"/>
  <pageMargins left="0.39370078740157505" right="0.39370078740157505" top="0.86574803149606305" bottom="0.511811023622047" header="0.47204724409448801" footer="0.511811023622047"/>
  <pageSetup paperSize="9" scale="78" orientation="portrait" r:id="rId1"/>
  <headerFooter alignWithMargins="0">
    <oddFooter>&amp;R&amp;10 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F67"/>
  <sheetViews>
    <sheetView topLeftCell="A13" workbookViewId="0">
      <selection activeCell="C16" sqref="C16"/>
    </sheetView>
  </sheetViews>
  <sheetFormatPr defaultColWidth="9.36328125" defaultRowHeight="13.2"/>
  <cols>
    <col min="1" max="1" width="3.54296875" style="2" customWidth="1"/>
    <col min="2" max="2" width="31.36328125" style="2" customWidth="1"/>
    <col min="3" max="3" width="11.54296875" style="14" customWidth="1"/>
    <col min="4" max="4" width="3.08984375" style="2" customWidth="1"/>
    <col min="5" max="5" width="3.36328125" style="2" customWidth="1"/>
    <col min="6" max="6" width="2.6328125" style="2" customWidth="1"/>
    <col min="7" max="7" width="2.36328125" style="2" customWidth="1"/>
    <col min="8" max="8" width="2.90625" style="2" customWidth="1"/>
    <col min="9" max="9" width="6.90625" style="2" customWidth="1"/>
    <col min="10" max="10" width="5.36328125" style="2" customWidth="1"/>
    <col min="11" max="11" width="2.90625" style="2" customWidth="1"/>
    <col min="12" max="13" width="2.6328125" style="2" customWidth="1"/>
    <col min="14" max="14" width="2.90625" style="2" customWidth="1"/>
    <col min="15" max="15" width="2.6328125" style="2" customWidth="1"/>
    <col min="16" max="16" width="6.90625" style="2" customWidth="1"/>
    <col min="17" max="17" width="5.36328125" style="2" customWidth="1"/>
    <col min="18" max="18" width="5.453125" style="2" customWidth="1"/>
    <col min="19" max="19" width="7.36328125" style="2" customWidth="1"/>
    <col min="20" max="23" width="9.36328125" style="2" customWidth="1"/>
    <col min="24" max="24" width="11.36328125" style="2" customWidth="1"/>
    <col min="25" max="16384" width="9.36328125" style="2"/>
  </cols>
  <sheetData>
    <row r="1" spans="1:58">
      <c r="A1" s="359" t="s">
        <v>8</v>
      </c>
      <c r="B1" s="359"/>
      <c r="C1" s="359"/>
    </row>
    <row r="2" spans="1:58">
      <c r="A2" s="359" t="s">
        <v>237</v>
      </c>
      <c r="B2" s="359"/>
      <c r="C2" s="359"/>
    </row>
    <row r="3" spans="1:58" ht="15.6">
      <c r="A3" s="360" t="s">
        <v>9</v>
      </c>
      <c r="B3" s="360"/>
      <c r="C3" s="360"/>
      <c r="D3" s="360"/>
      <c r="E3" s="360"/>
      <c r="F3" s="360"/>
      <c r="G3" s="360"/>
      <c r="H3" s="360"/>
      <c r="I3" s="360"/>
      <c r="J3" s="360"/>
      <c r="K3" s="360"/>
      <c r="L3" s="360"/>
      <c r="M3" s="360"/>
      <c r="N3" s="360"/>
      <c r="O3" s="360"/>
      <c r="P3" s="360"/>
      <c r="Q3" s="16"/>
      <c r="R3" s="17"/>
      <c r="S3" s="17"/>
    </row>
    <row r="4" spans="1:58">
      <c r="D4" s="18"/>
      <c r="E4" s="18"/>
      <c r="F4" s="18"/>
      <c r="G4" s="18"/>
      <c r="H4" s="18"/>
      <c r="I4" s="18"/>
      <c r="J4" s="18"/>
      <c r="K4" s="18"/>
      <c r="L4" s="18"/>
      <c r="M4" s="18"/>
      <c r="N4" s="18"/>
      <c r="O4" s="18"/>
      <c r="P4" s="18"/>
      <c r="Q4" s="18"/>
      <c r="R4" s="15"/>
      <c r="S4" s="15"/>
      <c r="T4" s="15"/>
    </row>
    <row r="5" spans="1:58">
      <c r="A5" s="361" t="s">
        <v>1</v>
      </c>
      <c r="B5" s="361"/>
      <c r="C5" s="361"/>
      <c r="D5" s="361"/>
      <c r="E5" s="361"/>
      <c r="F5" s="361"/>
      <c r="G5" s="19"/>
      <c r="H5" s="19"/>
      <c r="I5" s="18"/>
      <c r="J5" s="18"/>
      <c r="K5" s="18"/>
      <c r="L5" s="19"/>
      <c r="M5" s="19"/>
      <c r="N5" s="19"/>
      <c r="O5" s="19"/>
      <c r="P5" s="19"/>
      <c r="Q5" s="19"/>
      <c r="R5" s="19"/>
      <c r="S5" s="19"/>
      <c r="T5" s="19"/>
      <c r="U5" s="19"/>
      <c r="V5" s="19"/>
      <c r="W5" s="19"/>
      <c r="X5" s="19"/>
      <c r="Y5" s="20"/>
      <c r="Z5" s="20"/>
      <c r="AA5" s="20"/>
      <c r="AB5" s="20"/>
      <c r="AC5" s="20"/>
      <c r="AD5" s="20"/>
      <c r="AE5" s="20"/>
      <c r="AF5" s="20"/>
      <c r="AG5" s="20"/>
      <c r="AH5" s="20"/>
      <c r="AI5" s="20"/>
      <c r="AJ5" s="20"/>
      <c r="AK5" s="20"/>
      <c r="AL5" s="20"/>
      <c r="AM5" s="20"/>
      <c r="AN5" s="20"/>
      <c r="AO5" s="20"/>
      <c r="AP5" s="20"/>
      <c r="AQ5" s="20"/>
      <c r="AR5" s="20"/>
      <c r="AS5" s="19"/>
      <c r="AT5" s="19"/>
      <c r="AU5" s="19"/>
      <c r="AV5" s="19"/>
      <c r="AW5" s="19"/>
      <c r="AX5" s="19"/>
      <c r="AY5" s="19"/>
      <c r="AZ5" s="19"/>
      <c r="BA5" s="19"/>
      <c r="BB5" s="19"/>
      <c r="BC5" s="21"/>
      <c r="BD5" s="21"/>
      <c r="BE5" s="11"/>
      <c r="BF5" s="11"/>
    </row>
    <row r="6" spans="1:58">
      <c r="A6" s="362" t="s">
        <v>2</v>
      </c>
      <c r="B6" s="362"/>
      <c r="C6" s="362"/>
      <c r="D6" s="362"/>
      <c r="E6" s="362"/>
      <c r="F6" s="362"/>
      <c r="G6" s="22"/>
      <c r="H6" s="22"/>
      <c r="L6" s="13"/>
      <c r="M6" s="13"/>
      <c r="N6" s="13"/>
      <c r="O6" s="13"/>
      <c r="P6" s="13"/>
      <c r="Q6" s="13"/>
      <c r="R6" s="15"/>
      <c r="S6" s="15"/>
      <c r="T6" s="15"/>
    </row>
    <row r="7" spans="1:58">
      <c r="A7" s="359" t="s">
        <v>3</v>
      </c>
      <c r="B7" s="359"/>
      <c r="C7" s="359"/>
      <c r="D7" s="359"/>
      <c r="E7" s="359"/>
      <c r="F7" s="359"/>
      <c r="G7" s="13"/>
      <c r="H7" s="13"/>
      <c r="I7" s="13"/>
      <c r="J7" s="13"/>
      <c r="K7" s="13"/>
      <c r="L7" s="13"/>
      <c r="M7" s="13"/>
      <c r="N7" s="13"/>
      <c r="O7" s="13"/>
      <c r="P7" s="13"/>
      <c r="Q7" s="13"/>
      <c r="R7" s="13"/>
      <c r="S7" s="15"/>
      <c r="T7" s="15"/>
    </row>
    <row r="8" spans="1:58">
      <c r="A8" s="15" t="s">
        <v>177</v>
      </c>
      <c r="B8" s="15"/>
      <c r="C8" s="15"/>
      <c r="D8" s="15"/>
      <c r="E8" s="15"/>
      <c r="F8" s="15"/>
      <c r="G8" s="13"/>
      <c r="H8" s="13"/>
      <c r="I8" s="13"/>
      <c r="J8" s="13"/>
      <c r="K8" s="13"/>
      <c r="L8" s="13"/>
      <c r="M8" s="13"/>
      <c r="N8" s="13"/>
      <c r="O8" s="13"/>
      <c r="P8" s="13"/>
      <c r="Q8" s="13"/>
      <c r="R8" s="13"/>
      <c r="S8" s="15"/>
      <c r="T8" s="15"/>
    </row>
    <row r="9" spans="1:58">
      <c r="A9" s="15" t="s">
        <v>179</v>
      </c>
      <c r="B9" s="15"/>
      <c r="C9" s="15"/>
      <c r="D9" s="15"/>
      <c r="E9" s="15"/>
      <c r="F9" s="15"/>
      <c r="G9" s="13"/>
      <c r="H9" s="13"/>
      <c r="I9" s="13"/>
      <c r="J9" s="13"/>
      <c r="K9" s="13"/>
      <c r="L9" s="13"/>
      <c r="M9" s="13"/>
      <c r="N9" s="13"/>
      <c r="O9" s="13"/>
      <c r="P9" s="13"/>
      <c r="Q9" s="13"/>
      <c r="R9" s="13"/>
      <c r="S9" s="15"/>
      <c r="T9" s="15"/>
    </row>
    <row r="10" spans="1:58">
      <c r="A10" s="359" t="s">
        <v>341</v>
      </c>
      <c r="B10" s="359"/>
      <c r="C10" s="359"/>
      <c r="D10" s="359"/>
      <c r="E10" s="359"/>
      <c r="F10" s="359"/>
      <c r="G10" s="15"/>
      <c r="H10" s="15"/>
      <c r="I10" s="15"/>
      <c r="J10" s="15"/>
      <c r="K10" s="15"/>
      <c r="L10" s="15"/>
      <c r="M10" s="15"/>
      <c r="N10" s="15"/>
      <c r="O10" s="15"/>
      <c r="P10" s="15"/>
      <c r="Q10" s="15"/>
      <c r="R10" s="15"/>
      <c r="S10" s="15"/>
      <c r="T10" s="15"/>
    </row>
    <row r="11" spans="1:58" ht="15">
      <c r="A11" s="380"/>
      <c r="B11" s="380"/>
      <c r="C11" s="380"/>
      <c r="D11" s="380"/>
      <c r="E11" s="380"/>
      <c r="F11" s="380"/>
      <c r="G11" s="19"/>
      <c r="H11" s="19"/>
      <c r="I11" s="19"/>
      <c r="J11" s="19"/>
      <c r="K11" s="19"/>
      <c r="L11" s="19"/>
      <c r="M11" s="19"/>
      <c r="N11" s="19"/>
      <c r="O11" s="19"/>
      <c r="P11" s="19"/>
      <c r="Q11" s="19"/>
      <c r="R11" s="19"/>
      <c r="S11" s="19"/>
      <c r="T11" s="19"/>
    </row>
    <row r="12" spans="1:58" ht="18.75" customHeight="1">
      <c r="A12" s="363" t="s">
        <v>81</v>
      </c>
      <c r="B12" s="363"/>
      <c r="C12" s="363"/>
      <c r="D12" s="363"/>
      <c r="E12" s="363"/>
      <c r="F12" s="363"/>
      <c r="G12" s="363"/>
      <c r="H12" s="363"/>
      <c r="I12" s="363"/>
      <c r="J12" s="363"/>
      <c r="K12" s="363"/>
      <c r="L12" s="363"/>
      <c r="M12" s="363"/>
      <c r="N12" s="363"/>
      <c r="O12" s="363"/>
      <c r="P12" s="363"/>
      <c r="Q12" s="363"/>
      <c r="U12" s="10"/>
    </row>
    <row r="13" spans="1:58" ht="13.5" customHeight="1">
      <c r="A13" s="364" t="s">
        <v>11</v>
      </c>
      <c r="B13" s="365" t="s">
        <v>12</v>
      </c>
      <c r="C13" s="366" t="s">
        <v>368</v>
      </c>
      <c r="D13" s="365" t="s">
        <v>82</v>
      </c>
      <c r="E13" s="365"/>
      <c r="F13" s="365"/>
      <c r="G13" s="365"/>
      <c r="H13" s="365"/>
      <c r="I13" s="365"/>
      <c r="J13" s="365"/>
      <c r="K13" s="365" t="s">
        <v>83</v>
      </c>
      <c r="L13" s="365"/>
      <c r="M13" s="365"/>
      <c r="N13" s="365"/>
      <c r="O13" s="365"/>
      <c r="P13" s="365"/>
      <c r="Q13" s="365"/>
    </row>
    <row r="14" spans="1:58" ht="12.75" customHeight="1">
      <c r="A14" s="364"/>
      <c r="B14" s="365"/>
      <c r="C14" s="366"/>
      <c r="D14" s="364" t="s">
        <v>16</v>
      </c>
      <c r="E14" s="364" t="s">
        <v>17</v>
      </c>
      <c r="F14" s="364" t="s">
        <v>18</v>
      </c>
      <c r="G14" s="364" t="s">
        <v>19</v>
      </c>
      <c r="H14" s="364" t="s">
        <v>20</v>
      </c>
      <c r="I14" s="366" t="s">
        <v>21</v>
      </c>
      <c r="J14" s="366" t="s">
        <v>22</v>
      </c>
      <c r="K14" s="364" t="s">
        <v>16</v>
      </c>
      <c r="L14" s="364" t="s">
        <v>17</v>
      </c>
      <c r="M14" s="364" t="s">
        <v>18</v>
      </c>
      <c r="N14" s="364" t="s">
        <v>19</v>
      </c>
      <c r="O14" s="364" t="s">
        <v>20</v>
      </c>
      <c r="P14" s="366" t="s">
        <v>21</v>
      </c>
      <c r="Q14" s="366" t="s">
        <v>22</v>
      </c>
    </row>
    <row r="15" spans="1:58">
      <c r="A15" s="364"/>
      <c r="B15" s="365"/>
      <c r="C15" s="366"/>
      <c r="D15" s="364"/>
      <c r="E15" s="364"/>
      <c r="F15" s="364"/>
      <c r="G15" s="364"/>
      <c r="H15" s="364"/>
      <c r="I15" s="366"/>
      <c r="J15" s="366"/>
      <c r="K15" s="364"/>
      <c r="L15" s="364"/>
      <c r="M15" s="364"/>
      <c r="N15" s="364"/>
      <c r="O15" s="364"/>
      <c r="P15" s="366"/>
      <c r="Q15" s="366"/>
    </row>
    <row r="16" spans="1:58">
      <c r="A16" s="29">
        <v>1</v>
      </c>
      <c r="B16" s="62" t="s">
        <v>98</v>
      </c>
      <c r="C16" s="29" t="s">
        <v>402</v>
      </c>
      <c r="D16" s="50">
        <v>2</v>
      </c>
      <c r="E16" s="50">
        <v>2</v>
      </c>
      <c r="F16" s="50"/>
      <c r="G16" s="50"/>
      <c r="H16" s="209">
        <v>66</v>
      </c>
      <c r="I16" s="50" t="s">
        <v>25</v>
      </c>
      <c r="J16" s="305">
        <v>5</v>
      </c>
      <c r="K16" s="24"/>
      <c r="L16" s="50"/>
      <c r="M16" s="50"/>
      <c r="N16" s="50"/>
      <c r="O16" s="50"/>
      <c r="P16" s="50"/>
      <c r="Q16" s="24"/>
    </row>
    <row r="17" spans="1:17">
      <c r="A17" s="29">
        <v>2</v>
      </c>
      <c r="B17" s="63" t="s">
        <v>84</v>
      </c>
      <c r="C17" s="29" t="s">
        <v>85</v>
      </c>
      <c r="D17" s="50">
        <v>1</v>
      </c>
      <c r="E17" s="24">
        <v>2</v>
      </c>
      <c r="F17" s="24"/>
      <c r="G17" s="24"/>
      <c r="H17" s="209">
        <v>80</v>
      </c>
      <c r="I17" s="24" t="s">
        <v>25</v>
      </c>
      <c r="J17" s="24">
        <v>5</v>
      </c>
      <c r="K17" s="50"/>
      <c r="L17" s="24"/>
      <c r="M17" s="24"/>
      <c r="N17" s="24"/>
      <c r="O17" s="24"/>
      <c r="P17" s="24"/>
      <c r="Q17" s="24"/>
    </row>
    <row r="18" spans="1:17" ht="21">
      <c r="A18" s="24">
        <v>3</v>
      </c>
      <c r="B18" s="64" t="s">
        <v>86</v>
      </c>
      <c r="C18" s="24" t="s">
        <v>87</v>
      </c>
      <c r="D18" s="50">
        <v>2</v>
      </c>
      <c r="E18" s="24">
        <v>1</v>
      </c>
      <c r="F18" s="24"/>
      <c r="G18" s="24"/>
      <c r="H18" s="209">
        <v>80</v>
      </c>
      <c r="I18" s="24" t="s">
        <v>25</v>
      </c>
      <c r="J18" s="24">
        <v>5</v>
      </c>
      <c r="K18" s="32"/>
      <c r="L18" s="29"/>
      <c r="M18" s="29"/>
      <c r="N18" s="29"/>
      <c r="O18" s="29"/>
      <c r="P18" s="29"/>
      <c r="Q18" s="29"/>
    </row>
    <row r="19" spans="1:17">
      <c r="A19" s="24">
        <v>4</v>
      </c>
      <c r="B19" s="49" t="s">
        <v>181</v>
      </c>
      <c r="C19" s="24" t="s">
        <v>236</v>
      </c>
      <c r="D19" s="39"/>
      <c r="E19" s="39"/>
      <c r="F19" s="26">
        <v>3</v>
      </c>
      <c r="G19" s="26"/>
      <c r="H19" s="209">
        <v>45</v>
      </c>
      <c r="I19" s="26" t="s">
        <v>16</v>
      </c>
      <c r="J19" s="26">
        <v>3</v>
      </c>
      <c r="K19" s="27"/>
      <c r="L19" s="28"/>
      <c r="M19" s="28"/>
      <c r="N19" s="28"/>
      <c r="O19" s="28"/>
      <c r="P19" s="28"/>
      <c r="Q19" s="28"/>
    </row>
    <row r="20" spans="1:17">
      <c r="A20" s="29">
        <v>5</v>
      </c>
      <c r="B20" s="92" t="s">
        <v>88</v>
      </c>
      <c r="C20" s="29" t="s">
        <v>89</v>
      </c>
      <c r="D20" s="39"/>
      <c r="E20" s="39"/>
      <c r="F20" s="26"/>
      <c r="G20" s="26"/>
      <c r="H20" s="26"/>
      <c r="I20" s="26"/>
      <c r="J20" s="26"/>
      <c r="K20" s="39">
        <v>2</v>
      </c>
      <c r="L20" s="26">
        <v>1</v>
      </c>
      <c r="M20" s="26"/>
      <c r="N20" s="26"/>
      <c r="O20" s="209">
        <v>80</v>
      </c>
      <c r="P20" s="26" t="s">
        <v>25</v>
      </c>
      <c r="Q20" s="26">
        <v>5</v>
      </c>
    </row>
    <row r="21" spans="1:17">
      <c r="A21" s="29">
        <v>6</v>
      </c>
      <c r="B21" s="63" t="s">
        <v>380</v>
      </c>
      <c r="C21" s="29" t="s">
        <v>243</v>
      </c>
      <c r="D21" s="50"/>
      <c r="E21" s="24"/>
      <c r="F21" s="24"/>
      <c r="G21" s="24"/>
      <c r="H21" s="24"/>
      <c r="I21" s="24"/>
      <c r="J21" s="24"/>
      <c r="K21" s="50">
        <v>2</v>
      </c>
      <c r="L21" s="24">
        <v>1</v>
      </c>
      <c r="M21" s="24"/>
      <c r="N21" s="24"/>
      <c r="O21" s="209">
        <v>55</v>
      </c>
      <c r="P21" s="24" t="s">
        <v>25</v>
      </c>
      <c r="Q21" s="24">
        <v>4</v>
      </c>
    </row>
    <row r="22" spans="1:17">
      <c r="A22" s="29">
        <v>7</v>
      </c>
      <c r="B22" s="65" t="s">
        <v>67</v>
      </c>
      <c r="C22" s="315" t="s">
        <v>391</v>
      </c>
      <c r="D22" s="50"/>
      <c r="E22" s="50"/>
      <c r="F22" s="24"/>
      <c r="G22" s="24"/>
      <c r="H22" s="24"/>
      <c r="I22" s="24"/>
      <c r="J22" s="24"/>
      <c r="K22" s="50">
        <v>2</v>
      </c>
      <c r="L22" s="24">
        <v>1</v>
      </c>
      <c r="M22" s="24"/>
      <c r="N22" s="24"/>
      <c r="O22" s="209">
        <v>55</v>
      </c>
      <c r="P22" s="24" t="s">
        <v>25</v>
      </c>
      <c r="Q22" s="24">
        <v>4</v>
      </c>
    </row>
    <row r="23" spans="1:17">
      <c r="A23" s="29">
        <v>8</v>
      </c>
      <c r="B23" s="63" t="s">
        <v>91</v>
      </c>
      <c r="C23" s="29" t="s">
        <v>92</v>
      </c>
      <c r="D23" s="50"/>
      <c r="E23" s="24"/>
      <c r="F23" s="24"/>
      <c r="G23" s="24"/>
      <c r="H23" s="24"/>
      <c r="I23" s="24"/>
      <c r="J23" s="24"/>
      <c r="K23" s="50">
        <v>2</v>
      </c>
      <c r="L23" s="24">
        <v>1</v>
      </c>
      <c r="M23" s="24"/>
      <c r="N23" s="24"/>
      <c r="O23" s="209">
        <v>55</v>
      </c>
      <c r="P23" s="24" t="s">
        <v>25</v>
      </c>
      <c r="Q23" s="24">
        <v>4</v>
      </c>
    </row>
    <row r="24" spans="1:17" ht="13.95" customHeight="1">
      <c r="A24" s="44">
        <v>9</v>
      </c>
      <c r="B24" s="66" t="s">
        <v>289</v>
      </c>
      <c r="C24" s="44" t="s">
        <v>390</v>
      </c>
      <c r="D24" s="59"/>
      <c r="E24" s="44"/>
      <c r="F24" s="24"/>
      <c r="G24" s="24"/>
      <c r="H24" s="24"/>
      <c r="I24" s="67"/>
      <c r="J24" s="67"/>
      <c r="K24" s="308"/>
      <c r="L24" s="309"/>
      <c r="M24" s="310">
        <v>4</v>
      </c>
      <c r="N24" s="306"/>
      <c r="O24" s="209">
        <v>8</v>
      </c>
      <c r="P24" s="91" t="s">
        <v>16</v>
      </c>
      <c r="Q24" s="91">
        <v>3</v>
      </c>
    </row>
    <row r="25" spans="1:17" ht="13.2" customHeight="1">
      <c r="A25" s="368" t="s">
        <v>40</v>
      </c>
      <c r="B25" s="368"/>
      <c r="C25" s="403"/>
      <c r="D25" s="215">
        <f>SUM(D16:D24)</f>
        <v>5</v>
      </c>
      <c r="E25" s="215">
        <f>SUM(E16:E24)</f>
        <v>5</v>
      </c>
      <c r="F25" s="39" t="s">
        <v>241</v>
      </c>
      <c r="G25" s="39"/>
      <c r="H25" s="397">
        <f>SUM(H16:H24)</f>
        <v>271</v>
      </c>
      <c r="I25" s="404" t="s">
        <v>183</v>
      </c>
      <c r="J25" s="367">
        <f>SUM(J16:J24)</f>
        <v>18</v>
      </c>
      <c r="K25" s="26">
        <f>SUM(K16:K24)</f>
        <v>8</v>
      </c>
      <c r="L25" s="26">
        <f>SUM(L16:L24)</f>
        <v>4</v>
      </c>
      <c r="M25" s="26">
        <v>4</v>
      </c>
      <c r="N25" s="40"/>
      <c r="O25" s="397">
        <f>SUM(O16:O24)</f>
        <v>253</v>
      </c>
      <c r="P25" s="404" t="s">
        <v>69</v>
      </c>
      <c r="Q25" s="367">
        <f>SUM(Q16:Q24)</f>
        <v>20</v>
      </c>
    </row>
    <row r="26" spans="1:17" ht="13.2" customHeight="1">
      <c r="A26" s="368"/>
      <c r="B26" s="368"/>
      <c r="C26" s="368"/>
      <c r="D26" s="405">
        <f>SUM(D25:G25)</f>
        <v>10</v>
      </c>
      <c r="E26" s="405"/>
      <c r="F26" s="367"/>
      <c r="G26" s="367"/>
      <c r="H26" s="398"/>
      <c r="I26" s="404"/>
      <c r="J26" s="367"/>
      <c r="K26" s="367">
        <f>SUM(K25:N25)</f>
        <v>16</v>
      </c>
      <c r="L26" s="367"/>
      <c r="M26" s="367"/>
      <c r="N26" s="367"/>
      <c r="O26" s="398"/>
      <c r="P26" s="404"/>
      <c r="Q26" s="367"/>
    </row>
    <row r="27" spans="1:17">
      <c r="A27" s="41"/>
      <c r="B27" s="41"/>
      <c r="C27" s="41"/>
      <c r="D27" s="42"/>
      <c r="E27" s="42"/>
      <c r="F27" s="42"/>
      <c r="G27" s="42"/>
      <c r="H27" s="42"/>
      <c r="I27" s="43"/>
      <c r="J27" s="42"/>
      <c r="K27" s="42"/>
      <c r="L27" s="42"/>
      <c r="M27" s="42"/>
      <c r="N27" s="42"/>
      <c r="O27" s="42"/>
      <c r="P27" s="43"/>
      <c r="Q27" s="42"/>
    </row>
    <row r="28" spans="1:17" ht="12.75" customHeight="1">
      <c r="A28" s="364" t="s">
        <v>11</v>
      </c>
      <c r="B28" s="365" t="s">
        <v>41</v>
      </c>
      <c r="C28" s="366" t="s">
        <v>13</v>
      </c>
      <c r="D28" s="365" t="s">
        <v>82</v>
      </c>
      <c r="E28" s="365"/>
      <c r="F28" s="365"/>
      <c r="G28" s="365"/>
      <c r="H28" s="365"/>
      <c r="I28" s="365"/>
      <c r="J28" s="365"/>
      <c r="K28" s="365" t="s">
        <v>83</v>
      </c>
      <c r="L28" s="365"/>
      <c r="M28" s="365"/>
      <c r="N28" s="365"/>
      <c r="O28" s="365"/>
      <c r="P28" s="365"/>
      <c r="Q28" s="365"/>
    </row>
    <row r="29" spans="1:17" ht="13.95" customHeight="1">
      <c r="A29" s="364"/>
      <c r="B29" s="365"/>
      <c r="C29" s="366"/>
      <c r="D29" s="364" t="s">
        <v>16</v>
      </c>
      <c r="E29" s="364" t="s">
        <v>17</v>
      </c>
      <c r="F29" s="364" t="s">
        <v>18</v>
      </c>
      <c r="G29" s="364" t="s">
        <v>19</v>
      </c>
      <c r="H29" s="364" t="s">
        <v>20</v>
      </c>
      <c r="I29" s="366" t="s">
        <v>21</v>
      </c>
      <c r="J29" s="366" t="s">
        <v>22</v>
      </c>
      <c r="K29" s="364" t="s">
        <v>16</v>
      </c>
      <c r="L29" s="364" t="s">
        <v>17</v>
      </c>
      <c r="M29" s="364" t="s">
        <v>18</v>
      </c>
      <c r="N29" s="364" t="s">
        <v>19</v>
      </c>
      <c r="O29" s="364" t="s">
        <v>20</v>
      </c>
      <c r="P29" s="366" t="s">
        <v>21</v>
      </c>
      <c r="Q29" s="366" t="s">
        <v>22</v>
      </c>
    </row>
    <row r="30" spans="1:17" ht="14.4" customHeight="1">
      <c r="A30" s="364"/>
      <c r="B30" s="365"/>
      <c r="C30" s="366"/>
      <c r="D30" s="364"/>
      <c r="E30" s="364"/>
      <c r="F30" s="364"/>
      <c r="G30" s="364"/>
      <c r="H30" s="364"/>
      <c r="I30" s="366"/>
      <c r="J30" s="366"/>
      <c r="K30" s="364"/>
      <c r="L30" s="364"/>
      <c r="M30" s="364"/>
      <c r="N30" s="364"/>
      <c r="O30" s="364"/>
      <c r="P30" s="366"/>
      <c r="Q30" s="366"/>
    </row>
    <row r="31" spans="1:17" ht="12" customHeight="1">
      <c r="A31" s="53">
        <v>10</v>
      </c>
      <c r="B31" s="145" t="s">
        <v>191</v>
      </c>
      <c r="C31" s="26" t="s">
        <v>93</v>
      </c>
      <c r="D31" s="406">
        <v>2</v>
      </c>
      <c r="E31" s="406">
        <v>2</v>
      </c>
      <c r="F31" s="372"/>
      <c r="G31" s="372"/>
      <c r="H31" s="389">
        <v>41</v>
      </c>
      <c r="I31" s="406" t="s">
        <v>25</v>
      </c>
      <c r="J31" s="406">
        <v>5</v>
      </c>
      <c r="K31" s="372"/>
      <c r="L31" s="372"/>
      <c r="M31" s="372"/>
      <c r="N31" s="372"/>
      <c r="O31" s="372"/>
      <c r="P31" s="372"/>
      <c r="Q31" s="372"/>
    </row>
    <row r="32" spans="1:17" ht="12.75" customHeight="1">
      <c r="A32" s="44">
        <v>11</v>
      </c>
      <c r="B32" s="146" t="s">
        <v>78</v>
      </c>
      <c r="C32" s="26" t="s">
        <v>95</v>
      </c>
      <c r="D32" s="406"/>
      <c r="E32" s="406"/>
      <c r="F32" s="372"/>
      <c r="G32" s="372"/>
      <c r="H32" s="390"/>
      <c r="I32" s="406"/>
      <c r="J32" s="406"/>
      <c r="K32" s="372"/>
      <c r="L32" s="372"/>
      <c r="M32" s="372"/>
      <c r="N32" s="372"/>
      <c r="O32" s="372"/>
      <c r="P32" s="372"/>
      <c r="Q32" s="372"/>
    </row>
    <row r="33" spans="1:17" ht="12.75" customHeight="1">
      <c r="A33" s="24">
        <v>12</v>
      </c>
      <c r="B33" s="147" t="s">
        <v>94</v>
      </c>
      <c r="C33" s="26" t="s">
        <v>97</v>
      </c>
      <c r="D33" s="368">
        <v>1</v>
      </c>
      <c r="E33" s="368">
        <v>1</v>
      </c>
      <c r="F33" s="372"/>
      <c r="G33" s="372"/>
      <c r="H33" s="389">
        <v>69</v>
      </c>
      <c r="I33" s="368" t="s">
        <v>16</v>
      </c>
      <c r="J33" s="368">
        <v>3</v>
      </c>
      <c r="K33" s="372"/>
      <c r="L33" s="372"/>
      <c r="M33" s="372"/>
      <c r="N33" s="372"/>
      <c r="O33" s="372"/>
      <c r="P33" s="372"/>
      <c r="Q33" s="372"/>
    </row>
    <row r="34" spans="1:17" ht="12.75" customHeight="1">
      <c r="A34" s="44">
        <v>13</v>
      </c>
      <c r="B34" s="146" t="s">
        <v>271</v>
      </c>
      <c r="C34" s="26" t="s">
        <v>195</v>
      </c>
      <c r="D34" s="368"/>
      <c r="E34" s="368"/>
      <c r="F34" s="372"/>
      <c r="G34" s="372"/>
      <c r="H34" s="390"/>
      <c r="I34" s="368"/>
      <c r="J34" s="368"/>
      <c r="K34" s="372"/>
      <c r="L34" s="372"/>
      <c r="M34" s="372"/>
      <c r="N34" s="372"/>
      <c r="O34" s="372"/>
      <c r="P34" s="372"/>
      <c r="Q34" s="372"/>
    </row>
    <row r="35" spans="1:17" ht="12.75" customHeight="1">
      <c r="A35" s="24">
        <v>14</v>
      </c>
      <c r="B35" s="146" t="s">
        <v>381</v>
      </c>
      <c r="C35" s="24" t="s">
        <v>196</v>
      </c>
      <c r="D35" s="406">
        <v>2</v>
      </c>
      <c r="E35" s="406">
        <v>1</v>
      </c>
      <c r="F35" s="372"/>
      <c r="G35" s="372"/>
      <c r="H35" s="389">
        <v>55</v>
      </c>
      <c r="I35" s="406" t="s">
        <v>25</v>
      </c>
      <c r="J35" s="406">
        <v>4</v>
      </c>
      <c r="K35" s="372"/>
      <c r="L35" s="372"/>
      <c r="M35" s="372"/>
      <c r="N35" s="372"/>
      <c r="O35" s="372"/>
      <c r="P35" s="372"/>
      <c r="Q35" s="372"/>
    </row>
    <row r="36" spans="1:17" ht="12.75" customHeight="1">
      <c r="A36" s="44">
        <v>15</v>
      </c>
      <c r="B36" s="146" t="s">
        <v>193</v>
      </c>
      <c r="C36" s="24" t="s">
        <v>392</v>
      </c>
      <c r="D36" s="406"/>
      <c r="E36" s="406"/>
      <c r="F36" s="372"/>
      <c r="G36" s="372"/>
      <c r="H36" s="390"/>
      <c r="I36" s="406"/>
      <c r="J36" s="406"/>
      <c r="K36" s="372"/>
      <c r="L36" s="372"/>
      <c r="M36" s="372"/>
      <c r="N36" s="372"/>
      <c r="O36" s="372"/>
      <c r="P36" s="372"/>
      <c r="Q36" s="372"/>
    </row>
    <row r="37" spans="1:17" ht="12.75" customHeight="1">
      <c r="A37" s="24">
        <v>16</v>
      </c>
      <c r="B37" s="146" t="s">
        <v>77</v>
      </c>
      <c r="C37" s="24" t="s">
        <v>194</v>
      </c>
      <c r="D37" s="372"/>
      <c r="E37" s="372"/>
      <c r="F37" s="372"/>
      <c r="G37" s="372"/>
      <c r="H37" s="372"/>
      <c r="I37" s="372"/>
      <c r="J37" s="372"/>
      <c r="K37" s="406">
        <v>2</v>
      </c>
      <c r="L37" s="406">
        <v>1</v>
      </c>
      <c r="M37" s="372"/>
      <c r="N37" s="372"/>
      <c r="O37" s="389">
        <v>80</v>
      </c>
      <c r="P37" s="406" t="s">
        <v>25</v>
      </c>
      <c r="Q37" s="406">
        <v>5</v>
      </c>
    </row>
    <row r="38" spans="1:17" ht="12.75" customHeight="1">
      <c r="A38" s="24">
        <v>17</v>
      </c>
      <c r="B38" s="146" t="s">
        <v>197</v>
      </c>
      <c r="C38" s="24" t="s">
        <v>101</v>
      </c>
      <c r="D38" s="372"/>
      <c r="E38" s="372"/>
      <c r="F38" s="372"/>
      <c r="G38" s="372"/>
      <c r="H38" s="372"/>
      <c r="I38" s="372"/>
      <c r="J38" s="372"/>
      <c r="K38" s="406"/>
      <c r="L38" s="406"/>
      <c r="M38" s="372"/>
      <c r="N38" s="372"/>
      <c r="O38" s="390"/>
      <c r="P38" s="406"/>
      <c r="Q38" s="406"/>
    </row>
    <row r="39" spans="1:17" ht="12.75" customHeight="1">
      <c r="A39" s="46">
        <v>18</v>
      </c>
      <c r="B39" s="148" t="s">
        <v>100</v>
      </c>
      <c r="C39" s="24" t="s">
        <v>103</v>
      </c>
      <c r="D39" s="372"/>
      <c r="E39" s="372"/>
      <c r="F39" s="372"/>
      <c r="G39" s="372"/>
      <c r="H39" s="372"/>
      <c r="I39" s="372"/>
      <c r="J39" s="372"/>
      <c r="K39" s="406">
        <v>2</v>
      </c>
      <c r="L39" s="406">
        <v>1</v>
      </c>
      <c r="M39" s="372"/>
      <c r="N39" s="372"/>
      <c r="O39" s="389">
        <v>80</v>
      </c>
      <c r="P39" s="406" t="s">
        <v>16</v>
      </c>
      <c r="Q39" s="406">
        <v>5</v>
      </c>
    </row>
    <row r="40" spans="1:17" ht="12.75" customHeight="1">
      <c r="A40" s="24">
        <v>19</v>
      </c>
      <c r="B40" s="149" t="s">
        <v>382</v>
      </c>
      <c r="C40" s="24" t="s">
        <v>393</v>
      </c>
      <c r="D40" s="372"/>
      <c r="E40" s="372"/>
      <c r="F40" s="372"/>
      <c r="G40" s="372"/>
      <c r="H40" s="372"/>
      <c r="I40" s="372"/>
      <c r="J40" s="372"/>
      <c r="K40" s="406"/>
      <c r="L40" s="406"/>
      <c r="M40" s="372"/>
      <c r="N40" s="372"/>
      <c r="O40" s="390"/>
      <c r="P40" s="406"/>
      <c r="Q40" s="406"/>
    </row>
    <row r="41" spans="1:17" ht="12.75" customHeight="1">
      <c r="A41" s="368" t="s">
        <v>42</v>
      </c>
      <c r="B41" s="368"/>
      <c r="C41" s="368"/>
      <c r="D41" s="47">
        <f>SUM(D31:D40)</f>
        <v>5</v>
      </c>
      <c r="E41" s="24">
        <f>SUM(E31:E40)</f>
        <v>4</v>
      </c>
      <c r="F41" s="24"/>
      <c r="G41" s="47"/>
      <c r="H41" s="369">
        <f>SUM(H31:H40)</f>
        <v>165</v>
      </c>
      <c r="I41" s="368" t="s">
        <v>104</v>
      </c>
      <c r="J41" s="367">
        <f>SUM(J31:J40)</f>
        <v>12</v>
      </c>
      <c r="K41" s="47">
        <f>SUM(K31:K40)</f>
        <v>4</v>
      </c>
      <c r="L41" s="47">
        <f>SUM(L31:L40)</f>
        <v>2</v>
      </c>
      <c r="M41" s="47"/>
      <c r="N41" s="47"/>
      <c r="O41" s="369">
        <f>SUM(O31:O40)</f>
        <v>160</v>
      </c>
      <c r="P41" s="368" t="s">
        <v>50</v>
      </c>
      <c r="Q41" s="367">
        <f>SUM(Q31:Q40)</f>
        <v>10</v>
      </c>
    </row>
    <row r="42" spans="1:17" ht="12.75" customHeight="1">
      <c r="A42" s="368"/>
      <c r="B42" s="368"/>
      <c r="C42" s="368"/>
      <c r="D42" s="367">
        <f>SUM(D41:G41)</f>
        <v>9</v>
      </c>
      <c r="E42" s="367"/>
      <c r="F42" s="367"/>
      <c r="G42" s="367"/>
      <c r="H42" s="370"/>
      <c r="I42" s="368"/>
      <c r="J42" s="367"/>
      <c r="K42" s="367">
        <f>SUM(K41:N41)</f>
        <v>6</v>
      </c>
      <c r="L42" s="367"/>
      <c r="M42" s="367"/>
      <c r="N42" s="367"/>
      <c r="O42" s="370"/>
      <c r="P42" s="368"/>
      <c r="Q42" s="367"/>
    </row>
    <row r="43" spans="1:17" ht="12.75" customHeight="1"/>
    <row r="44" spans="1:17" ht="12.75" customHeight="1">
      <c r="A44" s="41"/>
      <c r="B44" s="48" t="s">
        <v>43</v>
      </c>
      <c r="D44" s="24">
        <f>D25+D41</f>
        <v>10</v>
      </c>
      <c r="E44" s="24">
        <f>E25+E41</f>
        <v>9</v>
      </c>
      <c r="F44" s="49"/>
      <c r="G44" s="49">
        <v>3</v>
      </c>
      <c r="H44" s="397">
        <f>H25+H41</f>
        <v>436</v>
      </c>
      <c r="I44" s="368" t="s">
        <v>44</v>
      </c>
      <c r="J44" s="368">
        <f>IF((J25+J41)&lt;&gt;30,"NU",30)</f>
        <v>30</v>
      </c>
      <c r="K44" s="50">
        <f>K25+K41</f>
        <v>12</v>
      </c>
      <c r="L44" s="24">
        <f>L25+L41</f>
        <v>6</v>
      </c>
      <c r="M44" s="24">
        <v>4</v>
      </c>
      <c r="N44" s="24"/>
      <c r="O44" s="397">
        <f>O25+O41</f>
        <v>413</v>
      </c>
      <c r="P44" s="368" t="s">
        <v>44</v>
      </c>
      <c r="Q44" s="368">
        <f>IF((Q25+Q41)&lt;&gt;30,"NU",30)</f>
        <v>30</v>
      </c>
    </row>
    <row r="45" spans="1:17" ht="12.75" customHeight="1">
      <c r="A45" s="41"/>
      <c r="B45" s="48"/>
      <c r="D45" s="373">
        <f>SUM(D44:G44)</f>
        <v>22</v>
      </c>
      <c r="E45" s="373"/>
      <c r="F45" s="373"/>
      <c r="G45" s="373"/>
      <c r="H45" s="398"/>
      <c r="I45" s="368"/>
      <c r="J45" s="368"/>
      <c r="K45" s="373">
        <f>SUM(K44:N44)</f>
        <v>22</v>
      </c>
      <c r="L45" s="373"/>
      <c r="M45" s="373"/>
      <c r="N45" s="373"/>
      <c r="O45" s="398"/>
      <c r="P45" s="368"/>
      <c r="Q45" s="368"/>
    </row>
    <row r="46" spans="1:17">
      <c r="A46" s="41"/>
      <c r="C46" s="41"/>
      <c r="D46" s="14"/>
      <c r="E46" s="14"/>
      <c r="F46" s="14"/>
      <c r="G46" s="14"/>
      <c r="H46" s="14"/>
      <c r="I46" s="14"/>
      <c r="J46" s="14"/>
      <c r="K46" s="14"/>
      <c r="L46" s="14"/>
      <c r="M46" s="14"/>
      <c r="N46" s="14"/>
      <c r="O46" s="14"/>
      <c r="P46" s="14"/>
      <c r="Q46" s="14"/>
    </row>
    <row r="47" spans="1:17" ht="12.75" customHeight="1">
      <c r="A47" s="364" t="s">
        <v>11</v>
      </c>
      <c r="B47" s="364" t="s">
        <v>45</v>
      </c>
      <c r="C47" s="364" t="s">
        <v>232</v>
      </c>
      <c r="D47" s="364" t="s">
        <v>82</v>
      </c>
      <c r="E47" s="364"/>
      <c r="F47" s="364"/>
      <c r="G47" s="364"/>
      <c r="H47" s="364"/>
      <c r="I47" s="364"/>
      <c r="J47" s="364"/>
      <c r="K47" s="364" t="s">
        <v>83</v>
      </c>
      <c r="L47" s="364"/>
      <c r="M47" s="364"/>
      <c r="N47" s="364"/>
      <c r="O47" s="364"/>
      <c r="P47" s="364"/>
      <c r="Q47" s="364"/>
    </row>
    <row r="48" spans="1:17" s="51" customFormat="1" ht="10.199999999999999">
      <c r="A48" s="364"/>
      <c r="B48" s="364"/>
      <c r="C48" s="364"/>
      <c r="D48" s="364" t="s">
        <v>16</v>
      </c>
      <c r="E48" s="364" t="s">
        <v>17</v>
      </c>
      <c r="F48" s="364" t="s">
        <v>18</v>
      </c>
      <c r="G48" s="364" t="s">
        <v>19</v>
      </c>
      <c r="H48" s="364" t="s">
        <v>20</v>
      </c>
      <c r="I48" s="364" t="s">
        <v>21</v>
      </c>
      <c r="J48" s="364" t="s">
        <v>22</v>
      </c>
      <c r="K48" s="364" t="s">
        <v>16</v>
      </c>
      <c r="L48" s="364" t="s">
        <v>17</v>
      </c>
      <c r="M48" s="364" t="s">
        <v>18</v>
      </c>
      <c r="N48" s="364" t="s">
        <v>19</v>
      </c>
      <c r="O48" s="364" t="s">
        <v>20</v>
      </c>
      <c r="P48" s="364" t="s">
        <v>21</v>
      </c>
      <c r="Q48" s="364" t="s">
        <v>22</v>
      </c>
    </row>
    <row r="49" spans="1:24">
      <c r="A49" s="364"/>
      <c r="B49" s="364"/>
      <c r="C49" s="364"/>
      <c r="D49" s="364"/>
      <c r="E49" s="364"/>
      <c r="F49" s="364"/>
      <c r="G49" s="364"/>
      <c r="H49" s="364"/>
      <c r="I49" s="364"/>
      <c r="J49" s="364"/>
      <c r="K49" s="364"/>
      <c r="L49" s="364"/>
      <c r="M49" s="364"/>
      <c r="N49" s="364"/>
      <c r="O49" s="364"/>
      <c r="P49" s="364"/>
      <c r="Q49" s="364"/>
    </row>
    <row r="50" spans="1:24">
      <c r="A50" s="97">
        <v>19</v>
      </c>
      <c r="B50" s="139" t="s">
        <v>212</v>
      </c>
      <c r="C50" s="68" t="s">
        <v>235</v>
      </c>
      <c r="D50" s="24">
        <v>1</v>
      </c>
      <c r="E50" s="50">
        <v>1</v>
      </c>
      <c r="F50" s="24"/>
      <c r="G50" s="24"/>
      <c r="H50" s="24">
        <v>19</v>
      </c>
      <c r="I50" s="24" t="s">
        <v>16</v>
      </c>
      <c r="J50" s="24">
        <v>3</v>
      </c>
      <c r="K50" s="41"/>
      <c r="L50" s="136"/>
      <c r="M50" s="136"/>
      <c r="N50" s="136"/>
      <c r="O50" s="136"/>
      <c r="P50" s="136"/>
      <c r="Q50" s="137"/>
    </row>
    <row r="51" spans="1:24" s="51" customFormat="1" ht="10.199999999999999">
      <c r="A51" s="135">
        <v>20</v>
      </c>
      <c r="B51" s="140" t="s">
        <v>105</v>
      </c>
      <c r="C51" s="73" t="s">
        <v>233</v>
      </c>
      <c r="D51" s="41"/>
      <c r="E51" s="137"/>
      <c r="F51" s="138"/>
      <c r="G51" s="138"/>
      <c r="H51" s="138"/>
      <c r="I51" s="41"/>
      <c r="J51" s="129"/>
      <c r="K51" s="70">
        <v>1</v>
      </c>
      <c r="L51" s="71">
        <v>1</v>
      </c>
      <c r="M51" s="69"/>
      <c r="N51" s="69"/>
      <c r="O51" s="144">
        <v>44</v>
      </c>
      <c r="P51" s="144" t="s">
        <v>25</v>
      </c>
      <c r="Q51" s="144">
        <v>2</v>
      </c>
      <c r="R51" s="14"/>
      <c r="S51" s="14"/>
      <c r="T51" s="14"/>
      <c r="X51" s="74"/>
    </row>
    <row r="52" spans="1:24" s="51" customFormat="1" ht="10.199999999999999">
      <c r="A52" s="72"/>
      <c r="B52" s="133" t="s">
        <v>290</v>
      </c>
      <c r="C52" s="132"/>
      <c r="D52" s="129"/>
      <c r="E52" s="50"/>
      <c r="F52" s="24"/>
      <c r="G52" s="24"/>
      <c r="H52" s="24"/>
      <c r="I52" s="24"/>
      <c r="J52" s="24"/>
      <c r="K52" s="55"/>
      <c r="L52" s="23"/>
      <c r="M52" s="23"/>
      <c r="N52" s="23"/>
      <c r="O52" s="52"/>
      <c r="P52" s="52"/>
      <c r="Q52" s="55"/>
      <c r="R52" s="14"/>
      <c r="S52" s="14"/>
      <c r="T52" s="14"/>
      <c r="X52" s="74"/>
    </row>
    <row r="53" spans="1:24" s="51" customFormat="1" ht="20.399999999999999">
      <c r="A53" s="23">
        <v>21</v>
      </c>
      <c r="B53" s="141" t="s">
        <v>106</v>
      </c>
      <c r="C53" s="128" t="s">
        <v>220</v>
      </c>
      <c r="D53" s="130"/>
      <c r="E53" s="24">
        <v>3</v>
      </c>
      <c r="F53" s="24"/>
      <c r="G53" s="24"/>
      <c r="H53" s="24">
        <v>45</v>
      </c>
      <c r="I53" s="24" t="s">
        <v>16</v>
      </c>
      <c r="J53" s="24">
        <v>3</v>
      </c>
      <c r="K53" s="61"/>
      <c r="L53" s="23"/>
      <c r="M53" s="23"/>
      <c r="N53" s="23"/>
      <c r="O53" s="52"/>
      <c r="P53" s="52"/>
      <c r="Q53" s="55"/>
      <c r="R53" s="14"/>
      <c r="S53" s="14"/>
      <c r="T53" s="14"/>
      <c r="X53" s="74"/>
    </row>
    <row r="54" spans="1:24" s="51" customFormat="1" ht="10.199999999999999">
      <c r="A54" s="23">
        <v>22</v>
      </c>
      <c r="B54" s="142" t="s">
        <v>107</v>
      </c>
      <c r="C54" s="131" t="s">
        <v>234</v>
      </c>
      <c r="D54" s="134"/>
      <c r="E54" s="24"/>
      <c r="F54" s="24"/>
      <c r="G54" s="24"/>
      <c r="H54" s="24"/>
      <c r="I54" s="24"/>
      <c r="J54" s="24"/>
      <c r="K54" s="61">
        <v>1</v>
      </c>
      <c r="L54" s="23">
        <v>1</v>
      </c>
      <c r="M54" s="23"/>
      <c r="N54" s="23"/>
      <c r="O54" s="52">
        <v>44</v>
      </c>
      <c r="P54" s="52" t="s">
        <v>25</v>
      </c>
      <c r="Q54" s="55">
        <v>3</v>
      </c>
      <c r="R54" s="14"/>
      <c r="S54" s="14"/>
      <c r="T54" s="14"/>
      <c r="X54" s="74"/>
    </row>
    <row r="55" spans="1:24" ht="20.399999999999999">
      <c r="A55" s="52">
        <v>23</v>
      </c>
      <c r="B55" s="139" t="s">
        <v>108</v>
      </c>
      <c r="C55" s="73" t="s">
        <v>221</v>
      </c>
      <c r="D55" s="39"/>
      <c r="E55" s="39"/>
      <c r="F55" s="26"/>
      <c r="G55" s="26"/>
      <c r="H55" s="26"/>
      <c r="I55" s="26"/>
      <c r="J55" s="24"/>
      <c r="K55" s="39"/>
      <c r="L55" s="26">
        <v>3</v>
      </c>
      <c r="M55" s="26"/>
      <c r="N55" s="26"/>
      <c r="O55" s="26">
        <v>15</v>
      </c>
      <c r="P55" s="26" t="s">
        <v>16</v>
      </c>
      <c r="Q55" s="39">
        <v>2</v>
      </c>
      <c r="X55" s="74"/>
    </row>
    <row r="56" spans="1:24">
      <c r="A56" s="52">
        <v>24</v>
      </c>
      <c r="B56" s="143" t="s">
        <v>109</v>
      </c>
      <c r="C56" s="75" t="s">
        <v>222</v>
      </c>
      <c r="D56" s="39"/>
      <c r="E56" s="39"/>
      <c r="F56" s="26"/>
      <c r="G56" s="26"/>
      <c r="H56" s="26"/>
      <c r="I56" s="26"/>
      <c r="J56" s="26"/>
      <c r="K56" s="39"/>
      <c r="L56" s="26"/>
      <c r="M56" s="26"/>
      <c r="N56" s="26"/>
      <c r="O56" s="26"/>
      <c r="P56" s="26" t="s">
        <v>25</v>
      </c>
      <c r="Q56" s="39">
        <v>5</v>
      </c>
      <c r="X56" s="74"/>
    </row>
    <row r="57" spans="1:24">
      <c r="A57" s="379" t="s">
        <v>49</v>
      </c>
      <c r="B57" s="379"/>
      <c r="C57" s="379"/>
      <c r="D57" s="24">
        <f>SUM(D50:D55)</f>
        <v>1</v>
      </c>
      <c r="E57" s="50">
        <f>SUM(E50:E55)</f>
        <v>4</v>
      </c>
      <c r="F57" s="50"/>
      <c r="G57" s="50"/>
      <c r="H57" s="370"/>
      <c r="I57" s="368" t="s">
        <v>110</v>
      </c>
      <c r="J57" s="367">
        <f>SUM(J50:J55)</f>
        <v>6</v>
      </c>
      <c r="K57" s="47">
        <f>SUM(K51:K56)</f>
        <v>2</v>
      </c>
      <c r="L57" s="47">
        <f>SUM(L51:L56)</f>
        <v>5</v>
      </c>
      <c r="M57" s="47"/>
      <c r="N57" s="47"/>
      <c r="O57" s="370"/>
      <c r="P57" s="368" t="s">
        <v>183</v>
      </c>
      <c r="Q57" s="367">
        <f>SUM(Q51:Q56)</f>
        <v>12</v>
      </c>
      <c r="X57" s="74"/>
    </row>
    <row r="58" spans="1:24">
      <c r="A58" s="407"/>
      <c r="B58" s="407"/>
      <c r="C58" s="407"/>
      <c r="D58" s="368">
        <f>SUM(D57:G57)</f>
        <v>5</v>
      </c>
      <c r="E58" s="368"/>
      <c r="F58" s="368"/>
      <c r="G58" s="368"/>
      <c r="H58" s="370"/>
      <c r="I58" s="368"/>
      <c r="J58" s="367"/>
      <c r="K58" s="368">
        <f>SUM(K57:N57)</f>
        <v>7</v>
      </c>
      <c r="L58" s="368"/>
      <c r="M58" s="368"/>
      <c r="N58" s="368"/>
      <c r="O58" s="370"/>
      <c r="P58" s="368"/>
      <c r="Q58" s="367"/>
    </row>
    <row r="59" spans="1:24">
      <c r="A59" s="41"/>
      <c r="B59" s="377" t="s">
        <v>51</v>
      </c>
      <c r="C59" s="377"/>
      <c r="D59" s="377"/>
      <c r="E59" s="377"/>
      <c r="F59" s="377"/>
      <c r="G59" s="377"/>
      <c r="H59" s="377"/>
      <c r="I59" s="377"/>
      <c r="J59" s="377"/>
      <c r="K59" s="377"/>
      <c r="L59" s="377"/>
      <c r="M59" s="377"/>
      <c r="N59" s="377"/>
      <c r="O59" s="377"/>
      <c r="P59" s="377"/>
      <c r="Q59" s="377"/>
    </row>
    <row r="60" spans="1:24" ht="16.95" customHeight="1">
      <c r="B60" s="56"/>
      <c r="T60" s="17"/>
      <c r="U60" s="17"/>
      <c r="V60" s="17"/>
      <c r="W60" s="17"/>
      <c r="X60" s="17"/>
    </row>
    <row r="61" spans="1:24" ht="12.9" customHeight="1">
      <c r="A61" s="378" t="s">
        <v>364</v>
      </c>
      <c r="B61" s="378"/>
      <c r="C61" s="378"/>
      <c r="D61" s="378"/>
      <c r="E61" s="378"/>
      <c r="F61" s="378"/>
      <c r="G61" s="378"/>
      <c r="H61" s="378"/>
      <c r="I61" s="378"/>
      <c r="J61" s="378"/>
      <c r="K61" s="378"/>
      <c r="L61" s="378"/>
      <c r="M61" s="378"/>
      <c r="N61" s="378"/>
      <c r="O61" s="378"/>
      <c r="P61" s="378"/>
      <c r="Q61" s="378"/>
      <c r="T61" s="17"/>
    </row>
    <row r="62" spans="1:24">
      <c r="A62" s="374" t="s">
        <v>238</v>
      </c>
      <c r="B62" s="374"/>
      <c r="C62" s="374"/>
      <c r="D62" s="374"/>
      <c r="E62" s="374"/>
      <c r="F62" s="374"/>
      <c r="G62" s="374"/>
      <c r="H62" s="374"/>
      <c r="I62" s="374"/>
      <c r="J62" s="374"/>
      <c r="K62" s="374"/>
      <c r="L62" s="374"/>
      <c r="M62" s="374"/>
      <c r="N62" s="374"/>
      <c r="O62" s="374"/>
      <c r="P62" s="374"/>
      <c r="Q62" s="374"/>
      <c r="R62" s="374"/>
    </row>
    <row r="63" spans="1:24">
      <c r="A63" s="375" t="s">
        <v>365</v>
      </c>
      <c r="B63" s="375"/>
      <c r="C63" s="375"/>
      <c r="D63" s="375"/>
      <c r="E63" s="375"/>
      <c r="F63" s="375"/>
      <c r="G63" s="375"/>
      <c r="H63" s="375"/>
      <c r="I63" s="375"/>
      <c r="J63" s="375"/>
      <c r="K63" s="375"/>
      <c r="L63" s="375"/>
      <c r="M63" s="375"/>
      <c r="N63" s="375"/>
      <c r="O63" s="375"/>
      <c r="P63" s="375"/>
      <c r="Q63" s="375"/>
      <c r="R63" s="58"/>
      <c r="S63" s="10"/>
      <c r="T63" s="10"/>
    </row>
    <row r="65" spans="2:17">
      <c r="B65" s="51"/>
      <c r="C65" s="51"/>
      <c r="D65" s="51"/>
      <c r="E65" s="51"/>
      <c r="F65" s="51"/>
      <c r="G65" s="51"/>
      <c r="H65" s="51"/>
      <c r="I65" s="51"/>
      <c r="J65" s="51"/>
      <c r="K65" s="51"/>
      <c r="L65" s="51"/>
      <c r="M65" s="51"/>
      <c r="N65" s="51"/>
      <c r="O65" s="51"/>
      <c r="P65" s="51"/>
      <c r="Q65" s="51"/>
    </row>
    <row r="66" spans="2:17">
      <c r="B66" s="51"/>
      <c r="C66" s="51"/>
      <c r="D66" s="51"/>
      <c r="E66" s="51"/>
      <c r="F66" s="51"/>
      <c r="G66" s="51"/>
      <c r="H66" s="51"/>
      <c r="I66" s="51"/>
      <c r="J66" s="51"/>
      <c r="K66" s="51"/>
      <c r="L66" s="51"/>
      <c r="M66" s="51"/>
      <c r="N66" s="51"/>
      <c r="O66" s="51"/>
      <c r="P66" s="51"/>
      <c r="Q66" s="51"/>
    </row>
    <row r="67" spans="2:17">
      <c r="B67" s="51"/>
      <c r="C67" s="51"/>
      <c r="D67" s="51"/>
      <c r="E67" s="51"/>
      <c r="F67" s="51"/>
      <c r="G67" s="51"/>
      <c r="H67" s="51"/>
      <c r="I67" s="51"/>
      <c r="J67" s="51"/>
      <c r="K67" s="51"/>
      <c r="L67" s="51"/>
      <c r="M67" s="51"/>
      <c r="N67" s="51"/>
      <c r="O67" s="51"/>
      <c r="P67" s="51"/>
      <c r="Q67" s="51"/>
    </row>
  </sheetData>
  <mergeCells count="176">
    <mergeCell ref="Q44:Q45"/>
    <mergeCell ref="D45:G45"/>
    <mergeCell ref="K45:N45"/>
    <mergeCell ref="A47:A49"/>
    <mergeCell ref="B47:B49"/>
    <mergeCell ref="C47:C49"/>
    <mergeCell ref="D47:J47"/>
    <mergeCell ref="K47:Q47"/>
    <mergeCell ref="D48:D49"/>
    <mergeCell ref="E48:E49"/>
    <mergeCell ref="L48:L49"/>
    <mergeCell ref="M48:M49"/>
    <mergeCell ref="N48:N49"/>
    <mergeCell ref="O48:O49"/>
    <mergeCell ref="P48:P49"/>
    <mergeCell ref="Q48:Q49"/>
    <mergeCell ref="F48:F49"/>
    <mergeCell ref="G48:G49"/>
    <mergeCell ref="H48:H49"/>
    <mergeCell ref="I48:I49"/>
    <mergeCell ref="J48:J49"/>
    <mergeCell ref="K48:K49"/>
    <mergeCell ref="A61:Q61"/>
    <mergeCell ref="A62:R62"/>
    <mergeCell ref="A63:Q63"/>
    <mergeCell ref="Q57:Q58"/>
    <mergeCell ref="A58:C58"/>
    <mergeCell ref="D58:G58"/>
    <mergeCell ref="K58:N58"/>
    <mergeCell ref="B59:Q59"/>
    <mergeCell ref="A57:C57"/>
    <mergeCell ref="H57:H58"/>
    <mergeCell ref="I57:I58"/>
    <mergeCell ref="J57:J58"/>
    <mergeCell ref="O57:O58"/>
    <mergeCell ref="P57:P58"/>
    <mergeCell ref="K42:N42"/>
    <mergeCell ref="H44:H45"/>
    <mergeCell ref="I44:I45"/>
    <mergeCell ref="J44:J45"/>
    <mergeCell ref="O44:O45"/>
    <mergeCell ref="P44:P45"/>
    <mergeCell ref="P39:P40"/>
    <mergeCell ref="Q39:Q40"/>
    <mergeCell ref="A41:C42"/>
    <mergeCell ref="H41:H42"/>
    <mergeCell ref="I41:I42"/>
    <mergeCell ref="J41:J42"/>
    <mergeCell ref="O41:O42"/>
    <mergeCell ref="P41:P42"/>
    <mergeCell ref="Q41:Q42"/>
    <mergeCell ref="D42:G42"/>
    <mergeCell ref="J39:J40"/>
    <mergeCell ref="K39:K40"/>
    <mergeCell ref="L39:L40"/>
    <mergeCell ref="M39:M40"/>
    <mergeCell ref="N39:N40"/>
    <mergeCell ref="O39:O40"/>
    <mergeCell ref="D39:D40"/>
    <mergeCell ref="E39:E40"/>
    <mergeCell ref="F39:F40"/>
    <mergeCell ref="G39:G40"/>
    <mergeCell ref="H39:H40"/>
    <mergeCell ref="I39:I40"/>
    <mergeCell ref="L37:L38"/>
    <mergeCell ref="M37:M38"/>
    <mergeCell ref="N37:N38"/>
    <mergeCell ref="O37:O38"/>
    <mergeCell ref="P37:P38"/>
    <mergeCell ref="Q37:Q38"/>
    <mergeCell ref="P35:P36"/>
    <mergeCell ref="Q35:Q36"/>
    <mergeCell ref="D37:D38"/>
    <mergeCell ref="E37:E38"/>
    <mergeCell ref="F37:F38"/>
    <mergeCell ref="G37:G38"/>
    <mergeCell ref="H37:H38"/>
    <mergeCell ref="I37:I38"/>
    <mergeCell ref="J37:J38"/>
    <mergeCell ref="K37:K38"/>
    <mergeCell ref="J35:J36"/>
    <mergeCell ref="K35:K36"/>
    <mergeCell ref="L35:L36"/>
    <mergeCell ref="M35:M36"/>
    <mergeCell ref="N35:N36"/>
    <mergeCell ref="O35:O36"/>
    <mergeCell ref="D35:D36"/>
    <mergeCell ref="E35:E36"/>
    <mergeCell ref="F35:F36"/>
    <mergeCell ref="G35:G36"/>
    <mergeCell ref="H35:H36"/>
    <mergeCell ref="I35:I36"/>
    <mergeCell ref="L33:L34"/>
    <mergeCell ref="M33:M34"/>
    <mergeCell ref="N33:N34"/>
    <mergeCell ref="O33:O34"/>
    <mergeCell ref="P33:P34"/>
    <mergeCell ref="Q33:Q34"/>
    <mergeCell ref="P31:P32"/>
    <mergeCell ref="Q31:Q32"/>
    <mergeCell ref="D33:D34"/>
    <mergeCell ref="E33:E34"/>
    <mergeCell ref="F33:F34"/>
    <mergeCell ref="G33:G34"/>
    <mergeCell ref="H33:H34"/>
    <mergeCell ref="I33:I34"/>
    <mergeCell ref="J33:J34"/>
    <mergeCell ref="K33:K34"/>
    <mergeCell ref="J31:J32"/>
    <mergeCell ref="K31:K32"/>
    <mergeCell ref="L31:L32"/>
    <mergeCell ref="M31:M32"/>
    <mergeCell ref="N31:N32"/>
    <mergeCell ref="O31:O32"/>
    <mergeCell ref="D31:D32"/>
    <mergeCell ref="E31:E32"/>
    <mergeCell ref="F31:F32"/>
    <mergeCell ref="G31:G32"/>
    <mergeCell ref="H31:H32"/>
    <mergeCell ref="I31:I32"/>
    <mergeCell ref="L29:L30"/>
    <mergeCell ref="M29:M30"/>
    <mergeCell ref="N29:N30"/>
    <mergeCell ref="O29:O30"/>
    <mergeCell ref="P29:P30"/>
    <mergeCell ref="A28:A30"/>
    <mergeCell ref="B28:B30"/>
    <mergeCell ref="C28:C30"/>
    <mergeCell ref="D28:J28"/>
    <mergeCell ref="K28:Q28"/>
    <mergeCell ref="D29:D30"/>
    <mergeCell ref="E29:E30"/>
    <mergeCell ref="A25:C26"/>
    <mergeCell ref="H25:H26"/>
    <mergeCell ref="I25:I26"/>
    <mergeCell ref="J25:J26"/>
    <mergeCell ref="O25:O26"/>
    <mergeCell ref="P25:P26"/>
    <mergeCell ref="Q29:Q30"/>
    <mergeCell ref="F29:F30"/>
    <mergeCell ref="G29:G30"/>
    <mergeCell ref="H29:H30"/>
    <mergeCell ref="I29:I30"/>
    <mergeCell ref="J29:J30"/>
    <mergeCell ref="K29:K30"/>
    <mergeCell ref="Q25:Q26"/>
    <mergeCell ref="D26:G26"/>
    <mergeCell ref="K26:N26"/>
    <mergeCell ref="A13:A15"/>
    <mergeCell ref="B13:B15"/>
    <mergeCell ref="C13:C15"/>
    <mergeCell ref="D13:J13"/>
    <mergeCell ref="K13:Q13"/>
    <mergeCell ref="D14:D15"/>
    <mergeCell ref="E14:E15"/>
    <mergeCell ref="L14:L15"/>
    <mergeCell ref="M14:M15"/>
    <mergeCell ref="N14:N15"/>
    <mergeCell ref="O14:O15"/>
    <mergeCell ref="P14:P15"/>
    <mergeCell ref="Q14:Q15"/>
    <mergeCell ref="F14:F15"/>
    <mergeCell ref="G14:G15"/>
    <mergeCell ref="H14:H15"/>
    <mergeCell ref="I14:I15"/>
    <mergeCell ref="J14:J15"/>
    <mergeCell ref="K14:K15"/>
    <mergeCell ref="A1:C1"/>
    <mergeCell ref="A2:C2"/>
    <mergeCell ref="A3:P3"/>
    <mergeCell ref="A5:F5"/>
    <mergeCell ref="A6:F6"/>
    <mergeCell ref="A7:F7"/>
    <mergeCell ref="A10:F10"/>
    <mergeCell ref="A11:F11"/>
    <mergeCell ref="A12:Q12"/>
  </mergeCells>
  <pageMargins left="0.47204724409448801" right="0.47204724409448801" top="0.86574803149606305" bottom="0.511811023622047" header="0.47204724409448801" footer="0.511811023622047"/>
  <pageSetup paperSize="9" scale="78" orientation="portrait" r:id="rId1"/>
  <headerFooter alignWithMargins="0">
    <oddFooter>&amp;R&amp;10 4/6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7"/>
  <sheetViews>
    <sheetView topLeftCell="A7" zoomScale="80" zoomScaleNormal="80" workbookViewId="0">
      <selection activeCell="H40" sqref="H40"/>
    </sheetView>
  </sheetViews>
  <sheetFormatPr defaultColWidth="9.36328125" defaultRowHeight="13.5" customHeight="1"/>
  <cols>
    <col min="1" max="1" width="3" style="2" customWidth="1"/>
    <col min="2" max="2" width="5.54296875" style="2" customWidth="1"/>
    <col min="3" max="3" width="28.1796875" style="2" customWidth="1"/>
    <col min="4" max="4" width="8.54296875" style="2" customWidth="1"/>
    <col min="5" max="5" width="7.54296875" style="2" customWidth="1"/>
    <col min="6" max="6" width="6.90625" style="2" customWidth="1"/>
    <col min="7" max="7" width="6.1796875" style="2" bestFit="1" customWidth="1"/>
    <col min="8" max="8" width="5.6328125" style="2" bestFit="1" customWidth="1"/>
    <col min="9" max="9" width="5.453125" style="2" customWidth="1"/>
    <col min="10" max="16384" width="9.36328125" style="2"/>
  </cols>
  <sheetData>
    <row r="1" spans="1:9" ht="13.8">
      <c r="A1" s="16" t="s">
        <v>8</v>
      </c>
      <c r="B1" s="204"/>
      <c r="C1" s="16"/>
    </row>
    <row r="2" spans="1:9" ht="13.8">
      <c r="A2" s="16" t="s">
        <v>237</v>
      </c>
      <c r="B2" s="205"/>
      <c r="C2" s="16"/>
    </row>
    <row r="3" spans="1:9" ht="19.5" customHeight="1">
      <c r="A3" s="360" t="s">
        <v>9</v>
      </c>
      <c r="B3" s="360"/>
      <c r="C3" s="360"/>
      <c r="D3" s="360"/>
      <c r="E3" s="360"/>
      <c r="F3" s="360"/>
      <c r="G3" s="360"/>
      <c r="H3" s="360"/>
      <c r="I3" s="5"/>
    </row>
    <row r="4" spans="1:9" ht="13.2">
      <c r="C4" s="14"/>
      <c r="D4" s="18"/>
      <c r="E4" s="18"/>
      <c r="F4" s="18"/>
      <c r="G4" s="18"/>
      <c r="H4" s="18"/>
      <c r="I4" s="18"/>
    </row>
    <row r="5" spans="1:9" ht="13.2">
      <c r="A5" s="362" t="s">
        <v>1</v>
      </c>
      <c r="B5" s="362"/>
      <c r="C5" s="362"/>
      <c r="D5" s="362"/>
      <c r="E5" s="362"/>
      <c r="F5" s="22"/>
      <c r="G5" s="22"/>
      <c r="H5" s="18"/>
      <c r="I5" s="18"/>
    </row>
    <row r="6" spans="1:9" ht="13.2">
      <c r="A6" s="362" t="s">
        <v>2</v>
      </c>
      <c r="B6" s="362"/>
      <c r="C6" s="362"/>
      <c r="D6" s="362"/>
      <c r="E6" s="362"/>
      <c r="F6" s="22"/>
      <c r="G6" s="22"/>
    </row>
    <row r="7" spans="1:9" ht="13.2">
      <c r="A7" s="22"/>
      <c r="B7" s="22" t="s">
        <v>274</v>
      </c>
      <c r="C7" s="22"/>
      <c r="D7" s="22"/>
      <c r="E7" s="22"/>
      <c r="F7" s="22"/>
      <c r="G7" s="22"/>
    </row>
    <row r="8" spans="1:9" ht="13.2">
      <c r="A8" s="359" t="s">
        <v>3</v>
      </c>
      <c r="B8" s="359"/>
      <c r="C8" s="359"/>
      <c r="D8" s="359"/>
      <c r="E8" s="359"/>
      <c r="F8" s="13"/>
      <c r="G8" s="13"/>
      <c r="H8" s="13"/>
      <c r="I8" s="13"/>
    </row>
    <row r="9" spans="1:9" ht="13.2">
      <c r="A9" s="359" t="s">
        <v>4</v>
      </c>
      <c r="B9" s="359"/>
      <c r="C9" s="359"/>
      <c r="D9" s="359"/>
      <c r="E9" s="359"/>
      <c r="F9" s="15"/>
      <c r="G9" s="15"/>
      <c r="H9" s="15"/>
      <c r="I9" s="15"/>
    </row>
    <row r="10" spans="1:9" ht="15" customHeight="1">
      <c r="A10" s="359" t="s">
        <v>341</v>
      </c>
      <c r="B10" s="359"/>
      <c r="C10" s="359"/>
      <c r="D10" s="359"/>
      <c r="E10" s="359"/>
      <c r="F10" s="22"/>
      <c r="G10" s="22"/>
      <c r="H10" s="22"/>
      <c r="I10" s="22"/>
    </row>
    <row r="11" spans="1:9" ht="15" customHeight="1"/>
    <row r="12" spans="1:9" ht="30" customHeight="1">
      <c r="C12" s="76" t="s">
        <v>111</v>
      </c>
      <c r="D12" s="412" t="s">
        <v>112</v>
      </c>
      <c r="E12" s="412"/>
      <c r="F12" s="350" t="s">
        <v>394</v>
      </c>
      <c r="G12" s="350" t="s">
        <v>394</v>
      </c>
      <c r="H12" s="365" t="s">
        <v>113</v>
      </c>
      <c r="I12" s="365"/>
    </row>
    <row r="13" spans="1:9" ht="15" customHeight="1">
      <c r="C13" s="151" t="s">
        <v>114</v>
      </c>
      <c r="D13" s="152" t="s">
        <v>115</v>
      </c>
      <c r="E13" s="151" t="s">
        <v>116</v>
      </c>
      <c r="F13" s="151" t="s">
        <v>115</v>
      </c>
      <c r="G13" s="152" t="s">
        <v>116</v>
      </c>
      <c r="H13" s="153" t="s">
        <v>115</v>
      </c>
      <c r="I13" s="152" t="s">
        <v>116</v>
      </c>
    </row>
    <row r="14" spans="1:9" ht="15" customHeight="1">
      <c r="C14" s="154" t="s">
        <v>117</v>
      </c>
      <c r="D14" s="155">
        <v>14</v>
      </c>
      <c r="E14" s="154">
        <v>14</v>
      </c>
      <c r="F14" s="154"/>
      <c r="G14" s="38"/>
      <c r="H14" s="156">
        <f>an_I!D48</f>
        <v>22</v>
      </c>
      <c r="I14" s="155">
        <f>an_I!K48</f>
        <v>22</v>
      </c>
    </row>
    <row r="15" spans="1:9" ht="15" customHeight="1">
      <c r="C15" s="151" t="s">
        <v>118</v>
      </c>
      <c r="D15" s="155">
        <v>14</v>
      </c>
      <c r="E15" s="154">
        <v>14</v>
      </c>
      <c r="F15" s="154"/>
      <c r="G15" s="152">
        <v>56</v>
      </c>
      <c r="H15" s="153">
        <f>an_II!D49</f>
        <v>22</v>
      </c>
      <c r="I15" s="152">
        <f>an_II!K49</f>
        <v>22</v>
      </c>
    </row>
    <row r="16" spans="1:9" ht="15" customHeight="1">
      <c r="C16" s="151" t="s">
        <v>119</v>
      </c>
      <c r="D16" s="152">
        <v>14</v>
      </c>
      <c r="E16" s="151">
        <v>14</v>
      </c>
      <c r="F16" s="151">
        <v>42</v>
      </c>
      <c r="G16" s="150"/>
      <c r="H16" s="153">
        <f>an_III!D45</f>
        <v>22</v>
      </c>
      <c r="I16" s="152">
        <f>an_III!K45</f>
        <v>22</v>
      </c>
    </row>
    <row r="17" spans="2:7" ht="15" customHeight="1">
      <c r="C17" s="2" t="s">
        <v>120</v>
      </c>
    </row>
    <row r="18" spans="2:7" ht="15" customHeight="1"/>
    <row r="19" spans="2:7" ht="15" customHeight="1"/>
    <row r="20" spans="2:7" ht="17.399999999999999">
      <c r="C20" s="411" t="s">
        <v>121</v>
      </c>
      <c r="D20" s="411"/>
      <c r="E20" s="411"/>
      <c r="F20" s="411"/>
    </row>
    <row r="21" spans="2:7" ht="13.2"/>
    <row r="22" spans="2:7" ht="13.2">
      <c r="B22" s="416" t="s">
        <v>11</v>
      </c>
      <c r="C22" s="416" t="s">
        <v>122</v>
      </c>
      <c r="D22" s="418" t="s">
        <v>123</v>
      </c>
      <c r="E22" s="157" t="s">
        <v>124</v>
      </c>
    </row>
    <row r="23" spans="2:7" ht="13.2">
      <c r="B23" s="417"/>
      <c r="C23" s="417"/>
      <c r="D23" s="419"/>
      <c r="E23" s="159" t="s">
        <v>125</v>
      </c>
      <c r="F23" s="10"/>
    </row>
    <row r="24" spans="2:7" ht="13.2">
      <c r="B24" s="409">
        <v>1</v>
      </c>
      <c r="C24" s="160" t="s">
        <v>126</v>
      </c>
      <c r="D24" s="158">
        <v>1454</v>
      </c>
      <c r="E24" s="182">
        <f>D24/D27*100</f>
        <v>78.679653679653683</v>
      </c>
    </row>
    <row r="25" spans="2:7" ht="13.2">
      <c r="B25" s="410"/>
      <c r="C25" s="161" t="s">
        <v>150</v>
      </c>
      <c r="D25" s="216">
        <v>98</v>
      </c>
      <c r="E25" s="182">
        <f>D25/D27*100</f>
        <v>5.3030303030303028</v>
      </c>
    </row>
    <row r="26" spans="2:7" ht="13.2">
      <c r="B26" s="162">
        <v>2</v>
      </c>
      <c r="C26" s="160" t="s">
        <v>127</v>
      </c>
      <c r="D26" s="164">
        <v>394</v>
      </c>
      <c r="E26" s="182">
        <f>D26/D27*100</f>
        <v>21.320346320346321</v>
      </c>
    </row>
    <row r="27" spans="2:7" ht="13.2">
      <c r="B27" s="162"/>
      <c r="C27" s="163" t="s">
        <v>128</v>
      </c>
      <c r="D27" s="192">
        <f>D24+D26</f>
        <v>1848</v>
      </c>
      <c r="E27" s="194">
        <v>100</v>
      </c>
    </row>
    <row r="28" spans="2:7" ht="13.2">
      <c r="B28" s="164">
        <v>3</v>
      </c>
      <c r="C28" s="165" t="s">
        <v>129</v>
      </c>
      <c r="D28" s="217">
        <f>(an_I!D56+an_I!K56+an_II!D57+an_II!K57+an_III!D58+an_III!K58)*14-2*an_III!K58</f>
        <v>378</v>
      </c>
      <c r="E28" s="182">
        <f>D28/D29*100</f>
        <v>16.981132075471699</v>
      </c>
    </row>
    <row r="29" spans="2:7" ht="13.2">
      <c r="B29" s="162"/>
      <c r="C29" s="163" t="s">
        <v>130</v>
      </c>
      <c r="D29" s="192">
        <f>D27+D28</f>
        <v>2226</v>
      </c>
      <c r="E29" s="194">
        <v>100</v>
      </c>
    </row>
    <row r="30" spans="2:7" ht="15.75" customHeight="1">
      <c r="B30" s="166"/>
      <c r="C30" s="167"/>
      <c r="D30" s="168"/>
      <c r="E30" s="169"/>
    </row>
    <row r="31" spans="2:7" ht="13.2">
      <c r="B31" s="365" t="s">
        <v>11</v>
      </c>
      <c r="C31" s="365" t="s">
        <v>122</v>
      </c>
      <c r="D31" s="365" t="s">
        <v>123</v>
      </c>
      <c r="E31" s="184" t="s">
        <v>124</v>
      </c>
      <c r="F31" s="412" t="s">
        <v>131</v>
      </c>
      <c r="G31" s="412"/>
    </row>
    <row r="32" spans="2:7" ht="15.75" customHeight="1">
      <c r="B32" s="365"/>
      <c r="C32" s="365"/>
      <c r="D32" s="365"/>
      <c r="E32" s="185" t="s">
        <v>125</v>
      </c>
      <c r="F32" s="164" t="s">
        <v>132</v>
      </c>
      <c r="G32" s="164" t="s">
        <v>133</v>
      </c>
    </row>
    <row r="33" spans="1:9" ht="15.75" customHeight="1">
      <c r="B33" s="162">
        <v>1</v>
      </c>
      <c r="C33" s="170" t="s">
        <v>134</v>
      </c>
      <c r="D33" s="186">
        <f>F33+G33</f>
        <v>490</v>
      </c>
      <c r="E33" s="187">
        <f>(D33/D36)*100</f>
        <v>26.515151515151516</v>
      </c>
      <c r="F33" s="298">
        <v>272</v>
      </c>
      <c r="G33" s="299">
        <v>218</v>
      </c>
    </row>
    <row r="34" spans="1:9" ht="15" customHeight="1">
      <c r="B34" s="162">
        <v>3</v>
      </c>
      <c r="C34" s="172" t="s">
        <v>291</v>
      </c>
      <c r="D34" s="189">
        <v>1148</v>
      </c>
      <c r="E34" s="352">
        <v>62.12</v>
      </c>
      <c r="F34" s="298">
        <v>586</v>
      </c>
      <c r="G34" s="298">
        <v>562</v>
      </c>
    </row>
    <row r="35" spans="1:9" ht="15.75" customHeight="1">
      <c r="B35" s="173">
        <v>4</v>
      </c>
      <c r="C35" s="174" t="s">
        <v>135</v>
      </c>
      <c r="D35" s="188">
        <f>F35+G35</f>
        <v>210</v>
      </c>
      <c r="E35" s="187">
        <f>(D35/D36)*100</f>
        <v>11.363636363636363</v>
      </c>
      <c r="F35" s="300">
        <v>14</v>
      </c>
      <c r="G35" s="298">
        <v>196</v>
      </c>
    </row>
    <row r="36" spans="1:9" s="77" customFormat="1" ht="14.25" customHeight="1">
      <c r="B36" s="175"/>
      <c r="C36" s="190" t="s">
        <v>140</v>
      </c>
      <c r="D36" s="190">
        <f>SUM(D33:D35)</f>
        <v>1848</v>
      </c>
      <c r="E36" s="191">
        <f>SUM(E33:E35)</f>
        <v>99.998787878787866</v>
      </c>
      <c r="F36" s="192">
        <f>SUM(F33:F35)</f>
        <v>872</v>
      </c>
      <c r="G36" s="192">
        <f>SUM(G33:G35)</f>
        <v>976</v>
      </c>
    </row>
    <row r="37" spans="1:9" ht="13.5" customHeight="1">
      <c r="B37" s="14"/>
      <c r="C37" s="176"/>
      <c r="D37" s="177"/>
      <c r="E37" s="177"/>
    </row>
    <row r="38" spans="1:9" ht="13.5" customHeight="1">
      <c r="C38" s="183" t="s">
        <v>136</v>
      </c>
      <c r="D38" s="193">
        <f>F36/G36</f>
        <v>0.89344262295081966</v>
      </c>
      <c r="E38" s="78"/>
    </row>
    <row r="40" spans="1:9" ht="13.5" customHeight="1">
      <c r="B40" s="171" t="s">
        <v>137</v>
      </c>
      <c r="C40" s="178" t="s">
        <v>138</v>
      </c>
      <c r="D40" s="413" t="s">
        <v>139</v>
      </c>
      <c r="E40" s="413"/>
      <c r="F40" s="414" t="s">
        <v>140</v>
      </c>
      <c r="G40" s="415"/>
      <c r="H40" s="353" t="s">
        <v>140</v>
      </c>
    </row>
    <row r="41" spans="1:9" ht="13.5" customHeight="1">
      <c r="B41" s="155" t="s">
        <v>141</v>
      </c>
      <c r="C41" s="179" t="s">
        <v>142</v>
      </c>
      <c r="D41" s="152" t="s">
        <v>143</v>
      </c>
      <c r="E41" s="152" t="s">
        <v>144</v>
      </c>
      <c r="F41" s="152" t="s">
        <v>396</v>
      </c>
      <c r="G41" s="155" t="s">
        <v>137</v>
      </c>
      <c r="H41" s="155" t="s">
        <v>124</v>
      </c>
    </row>
    <row r="42" spans="1:9" ht="13.5" customHeight="1">
      <c r="B42" s="152">
        <v>1</v>
      </c>
      <c r="C42" s="180" t="s">
        <v>145</v>
      </c>
      <c r="D42" s="301">
        <v>15</v>
      </c>
      <c r="E42" s="301">
        <v>15</v>
      </c>
      <c r="F42" s="301">
        <v>13</v>
      </c>
      <c r="G42" s="302">
        <f>SUM(D42:F42)</f>
        <v>43</v>
      </c>
      <c r="H42" s="79">
        <f>G42/G45</f>
        <v>0.78181818181818186</v>
      </c>
    </row>
    <row r="43" spans="1:9" ht="13.5" customHeight="1">
      <c r="B43" s="155">
        <v>2</v>
      </c>
      <c r="C43" s="181" t="s">
        <v>146</v>
      </c>
      <c r="D43" s="301">
        <v>0</v>
      </c>
      <c r="E43" s="301">
        <v>0</v>
      </c>
      <c r="F43" s="301">
        <v>7</v>
      </c>
      <c r="G43" s="301">
        <f>SUM(D43:F43)</f>
        <v>7</v>
      </c>
      <c r="H43" s="80">
        <f>G43/G45</f>
        <v>0.12727272727272726</v>
      </c>
    </row>
    <row r="44" spans="1:9" ht="13.5" customHeight="1">
      <c r="B44" s="155">
        <v>3</v>
      </c>
      <c r="C44" s="181" t="s">
        <v>292</v>
      </c>
      <c r="D44" s="301">
        <v>3</v>
      </c>
      <c r="E44" s="301">
        <v>2</v>
      </c>
      <c r="F44" s="301">
        <v>0</v>
      </c>
      <c r="G44" s="301">
        <f>SUM(D44:F44)</f>
        <v>5</v>
      </c>
      <c r="H44" s="80">
        <f>G44/G45</f>
        <v>9.0909090909090912E-2</v>
      </c>
    </row>
    <row r="45" spans="1:9" ht="13.5" customHeight="1">
      <c r="B45" s="152"/>
      <c r="C45" s="81" t="s">
        <v>147</v>
      </c>
      <c r="D45" s="82">
        <f>SUM(D42:D44)</f>
        <v>18</v>
      </c>
      <c r="E45" s="82">
        <v>17</v>
      </c>
      <c r="F45" s="82">
        <v>20</v>
      </c>
      <c r="G45" s="82">
        <v>55</v>
      </c>
      <c r="H45" s="152">
        <v>100</v>
      </c>
    </row>
    <row r="46" spans="1:9" ht="13.5" customHeight="1">
      <c r="B46" s="14"/>
      <c r="C46" s="176"/>
      <c r="D46" s="177"/>
      <c r="E46" s="177"/>
    </row>
    <row r="47" spans="1:9" ht="12.9" customHeight="1">
      <c r="A47" s="408" t="s">
        <v>364</v>
      </c>
      <c r="B47" s="408"/>
      <c r="C47" s="408"/>
      <c r="D47" s="408"/>
      <c r="E47" s="408"/>
      <c r="F47" s="408"/>
      <c r="G47" s="408"/>
      <c r="H47" s="57"/>
      <c r="I47" s="57"/>
    </row>
    <row r="48" spans="1:9" ht="13.2" customHeight="1">
      <c r="A48" s="374" t="s">
        <v>367</v>
      </c>
      <c r="B48" s="374"/>
      <c r="C48" s="374"/>
      <c r="D48" s="374"/>
      <c r="E48" s="374"/>
      <c r="F48" s="374"/>
      <c r="G48" s="374"/>
      <c r="H48" s="94"/>
      <c r="I48" s="94"/>
    </row>
    <row r="49" spans="1:9" ht="13.2">
      <c r="A49" s="375" t="s">
        <v>366</v>
      </c>
      <c r="B49" s="375"/>
      <c r="C49" s="375"/>
      <c r="D49" s="375"/>
      <c r="E49" s="375"/>
      <c r="F49" s="375"/>
      <c r="G49" s="375"/>
      <c r="H49" s="375"/>
      <c r="I49" s="375"/>
    </row>
    <row r="50" spans="1:9" ht="13.2"/>
    <row r="51" spans="1:9" ht="14.25" customHeight="1"/>
    <row r="52" spans="1:9" ht="13.2"/>
    <row r="53" spans="1:9" ht="13.2"/>
    <row r="54" spans="1:9" ht="13.2"/>
    <row r="55" spans="1:9" ht="13.2"/>
    <row r="56" spans="1:9" ht="12.75" customHeight="1"/>
    <row r="57" spans="1:9" ht="13.2"/>
    <row r="58" spans="1:9" ht="13.2"/>
    <row r="59" spans="1:9" ht="13.2"/>
    <row r="60" spans="1:9" ht="13.2"/>
    <row r="61" spans="1:9" ht="13.2"/>
    <row r="62" spans="1:9" ht="12" customHeight="1"/>
    <row r="63" spans="1:9" ht="13.2"/>
    <row r="64" spans="1:9" ht="13.2"/>
    <row r="65" ht="13.2"/>
    <row r="66" ht="13.2"/>
    <row r="67" ht="12.75" customHeight="1"/>
  </sheetData>
  <mergeCells count="22">
    <mergeCell ref="A3:H3"/>
    <mergeCell ref="A5:E5"/>
    <mergeCell ref="A6:E6"/>
    <mergeCell ref="B22:B23"/>
    <mergeCell ref="C22:C23"/>
    <mergeCell ref="D22:D23"/>
    <mergeCell ref="H12:I12"/>
    <mergeCell ref="A8:E8"/>
    <mergeCell ref="A9:E9"/>
    <mergeCell ref="A10:E10"/>
    <mergeCell ref="D12:E12"/>
    <mergeCell ref="A49:I49"/>
    <mergeCell ref="A48:G48"/>
    <mergeCell ref="A47:G47"/>
    <mergeCell ref="B24:B25"/>
    <mergeCell ref="C20:F20"/>
    <mergeCell ref="B31:B32"/>
    <mergeCell ref="C31:C32"/>
    <mergeCell ref="D31:D32"/>
    <mergeCell ref="F31:G31"/>
    <mergeCell ref="D40:E40"/>
    <mergeCell ref="F40:G40"/>
  </mergeCells>
  <pageMargins left="0.47204724409448801" right="0.47204724409448801" top="0.86574803149606305" bottom="0.511811023622047" header="0.47204724409448801" footer="0.511811023622047"/>
  <pageSetup paperSize="9" fitToWidth="0" fitToHeight="0" orientation="portrait" r:id="rId1"/>
  <headerFooter alignWithMargins="0">
    <oddFooter>&amp;R&amp;10 5/6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61"/>
  <sheetViews>
    <sheetView topLeftCell="A10" workbookViewId="0">
      <selection activeCell="C20" sqref="C20"/>
    </sheetView>
  </sheetViews>
  <sheetFormatPr defaultColWidth="9.36328125" defaultRowHeight="12.9" customHeight="1"/>
  <cols>
    <col min="1" max="1" width="50.7265625" style="219" customWidth="1"/>
    <col min="2" max="2" width="4.6328125" style="219" customWidth="1"/>
    <col min="3" max="3" width="46" style="219" customWidth="1"/>
    <col min="4" max="16384" width="9.36328125" style="219"/>
  </cols>
  <sheetData>
    <row r="1" spans="1:56" ht="13.2">
      <c r="A1" s="421" t="s">
        <v>8</v>
      </c>
      <c r="B1" s="421"/>
      <c r="C1" s="421"/>
    </row>
    <row r="2" spans="1:56" ht="13.2">
      <c r="A2" s="421" t="s">
        <v>237</v>
      </c>
      <c r="B2" s="421"/>
      <c r="C2" s="421"/>
    </row>
    <row r="3" spans="1:56" ht="18.75" customHeight="1">
      <c r="A3" s="422" t="s">
        <v>9</v>
      </c>
      <c r="B3" s="422"/>
      <c r="C3" s="422"/>
      <c r="D3" s="220"/>
      <c r="E3" s="220"/>
      <c r="F3" s="220"/>
      <c r="G3" s="220"/>
      <c r="H3" s="220"/>
      <c r="I3" s="220"/>
      <c r="J3" s="220"/>
      <c r="K3" s="220"/>
      <c r="L3" s="220"/>
      <c r="M3" s="220"/>
      <c r="N3" s="220"/>
      <c r="O3" s="220"/>
      <c r="P3" s="220"/>
      <c r="Q3" s="221"/>
      <c r="R3" s="218"/>
      <c r="S3" s="218"/>
      <c r="T3" s="218"/>
    </row>
    <row r="4" spans="1:56" ht="12.75" customHeight="1">
      <c r="C4" s="222"/>
      <c r="D4" s="221"/>
      <c r="E4" s="221"/>
      <c r="F4" s="221"/>
      <c r="G4" s="221"/>
      <c r="H4" s="221"/>
      <c r="I4" s="221"/>
      <c r="J4" s="221"/>
      <c r="K4" s="221"/>
      <c r="L4" s="221"/>
      <c r="M4" s="221"/>
      <c r="N4" s="221"/>
      <c r="O4" s="221"/>
      <c r="P4" s="221"/>
      <c r="R4" s="223"/>
      <c r="S4" s="218"/>
      <c r="T4" s="218"/>
    </row>
    <row r="5" spans="1:56" ht="13.2">
      <c r="A5" s="218" t="s">
        <v>1</v>
      </c>
      <c r="B5" s="218"/>
      <c r="C5" s="218"/>
      <c r="D5" s="218"/>
      <c r="E5" s="218"/>
      <c r="F5" s="218"/>
      <c r="G5" s="223"/>
      <c r="H5" s="223"/>
      <c r="I5" s="221"/>
      <c r="J5" s="221"/>
      <c r="K5" s="221"/>
      <c r="L5" s="223"/>
      <c r="M5" s="223"/>
      <c r="N5" s="223"/>
      <c r="O5" s="223"/>
      <c r="P5" s="223"/>
      <c r="Q5" s="223"/>
      <c r="R5" s="223"/>
      <c r="S5" s="223"/>
      <c r="T5" s="223"/>
      <c r="U5" s="223"/>
      <c r="V5" s="223"/>
      <c r="W5" s="223"/>
      <c r="X5" s="223"/>
      <c r="Y5" s="224"/>
      <c r="Z5" s="224"/>
      <c r="AA5" s="224"/>
      <c r="AB5" s="224"/>
      <c r="AC5" s="224"/>
      <c r="AD5" s="224"/>
      <c r="AE5" s="224"/>
      <c r="AF5" s="224"/>
      <c r="AG5" s="224"/>
      <c r="AH5" s="224"/>
      <c r="AI5" s="224"/>
      <c r="AJ5" s="224"/>
      <c r="AK5" s="224"/>
      <c r="AL5" s="224"/>
      <c r="AM5" s="224"/>
      <c r="AN5" s="224"/>
      <c r="AO5" s="224"/>
      <c r="AP5" s="224"/>
      <c r="AQ5" s="224"/>
      <c r="AR5" s="224"/>
      <c r="AS5" s="223"/>
      <c r="AT5" s="223"/>
      <c r="AU5" s="223"/>
      <c r="AV5" s="223"/>
      <c r="AW5" s="223"/>
      <c r="AX5" s="223"/>
      <c r="AY5" s="223"/>
      <c r="AZ5" s="223"/>
      <c r="BA5" s="223"/>
      <c r="BB5" s="223"/>
      <c r="BC5" s="225"/>
      <c r="BD5" s="225"/>
    </row>
    <row r="6" spans="1:56" ht="13.2">
      <c r="A6" s="218" t="s">
        <v>2</v>
      </c>
      <c r="B6" s="218"/>
      <c r="C6" s="218"/>
      <c r="D6" s="218"/>
      <c r="E6" s="218"/>
      <c r="F6" s="218"/>
      <c r="G6" s="223"/>
      <c r="H6" s="223"/>
      <c r="I6" s="221"/>
      <c r="J6" s="221"/>
      <c r="K6" s="221"/>
      <c r="L6" s="223"/>
      <c r="M6" s="223"/>
      <c r="N6" s="223"/>
      <c r="O6" s="223"/>
      <c r="P6" s="223"/>
      <c r="Q6" s="223"/>
      <c r="R6" s="223"/>
      <c r="S6" s="223"/>
      <c r="T6" s="223"/>
      <c r="U6" s="223"/>
      <c r="V6" s="223"/>
      <c r="W6" s="223"/>
      <c r="X6" s="223"/>
      <c r="Y6" s="224"/>
      <c r="Z6" s="224"/>
      <c r="AA6" s="224"/>
      <c r="AB6" s="224"/>
      <c r="AC6" s="224"/>
      <c r="AD6" s="224"/>
      <c r="AE6" s="224"/>
      <c r="AF6" s="224"/>
      <c r="AG6" s="224"/>
      <c r="AH6" s="224"/>
      <c r="AI6" s="224"/>
      <c r="AJ6" s="224"/>
      <c r="AK6" s="224"/>
      <c r="AL6" s="224"/>
      <c r="AM6" s="224"/>
      <c r="AN6" s="224"/>
      <c r="AO6" s="224"/>
      <c r="AP6" s="224"/>
      <c r="AQ6" s="224"/>
      <c r="AR6" s="224"/>
      <c r="AS6" s="223"/>
      <c r="AT6" s="223"/>
      <c r="AU6" s="223"/>
      <c r="AV6" s="223"/>
      <c r="AW6" s="223"/>
      <c r="AX6" s="223"/>
      <c r="AY6" s="223"/>
      <c r="AZ6" s="223"/>
      <c r="BA6" s="223"/>
      <c r="BB6" s="223"/>
      <c r="BC6" s="225"/>
      <c r="BD6" s="225"/>
    </row>
    <row r="7" spans="1:56" ht="13.2">
      <c r="A7" s="218" t="s">
        <v>274</v>
      </c>
      <c r="B7" s="218"/>
      <c r="C7" s="218"/>
      <c r="D7" s="218"/>
      <c r="E7" s="218"/>
      <c r="F7" s="218"/>
      <c r="G7" s="223"/>
      <c r="H7" s="223"/>
      <c r="L7" s="224"/>
      <c r="M7" s="224"/>
      <c r="N7" s="224"/>
      <c r="O7" s="224"/>
      <c r="P7" s="224"/>
      <c r="Q7" s="224"/>
      <c r="R7" s="218"/>
      <c r="S7" s="218"/>
      <c r="T7" s="218"/>
    </row>
    <row r="8" spans="1:56" ht="13.2">
      <c r="A8" s="218" t="s">
        <v>3</v>
      </c>
      <c r="B8" s="218"/>
      <c r="C8" s="218"/>
      <c r="D8" s="218"/>
      <c r="E8" s="218"/>
      <c r="F8" s="218"/>
      <c r="G8" s="224"/>
      <c r="H8" s="224"/>
      <c r="I8" s="224"/>
      <c r="J8" s="224"/>
      <c r="K8" s="224"/>
      <c r="L8" s="224"/>
      <c r="M8" s="224"/>
      <c r="N8" s="224"/>
      <c r="O8" s="224"/>
      <c r="P8" s="224"/>
      <c r="Q8" s="224"/>
      <c r="R8" s="224"/>
      <c r="S8" s="218"/>
      <c r="T8" s="218"/>
    </row>
    <row r="9" spans="1:56" ht="13.2">
      <c r="A9" s="218" t="s">
        <v>4</v>
      </c>
      <c r="B9" s="218"/>
      <c r="C9" s="218"/>
      <c r="D9" s="218"/>
      <c r="E9" s="218"/>
      <c r="F9" s="218"/>
      <c r="G9" s="218"/>
      <c r="H9" s="218"/>
      <c r="I9" s="218"/>
      <c r="J9" s="218"/>
      <c r="K9" s="218"/>
      <c r="L9" s="218"/>
      <c r="M9" s="218"/>
      <c r="N9" s="218"/>
      <c r="O9" s="218"/>
      <c r="P9" s="218"/>
      <c r="Q9" s="218"/>
      <c r="R9" s="218"/>
      <c r="S9" s="218"/>
      <c r="T9" s="218"/>
    </row>
    <row r="10" spans="1:56" ht="13.2">
      <c r="A10" s="421" t="s">
        <v>341</v>
      </c>
      <c r="B10" s="421"/>
      <c r="C10" s="421"/>
      <c r="D10" s="421"/>
      <c r="E10" s="421"/>
      <c r="F10" s="421"/>
      <c r="G10" s="223"/>
      <c r="H10" s="223"/>
      <c r="I10" s="223"/>
      <c r="J10" s="223"/>
      <c r="K10" s="223"/>
      <c r="L10" s="223"/>
      <c r="M10" s="223"/>
      <c r="N10" s="223"/>
      <c r="O10" s="223"/>
      <c r="P10" s="223"/>
      <c r="Q10" s="223"/>
      <c r="R10" s="223"/>
      <c r="S10" s="223"/>
      <c r="T10" s="223"/>
    </row>
    <row r="11" spans="1:56" ht="13.2">
      <c r="A11" s="223"/>
      <c r="B11" s="223"/>
      <c r="C11" s="223"/>
      <c r="D11" s="223"/>
      <c r="E11" s="223"/>
      <c r="F11" s="223"/>
      <c r="G11" s="223"/>
      <c r="H11" s="223"/>
      <c r="I11" s="223"/>
      <c r="J11" s="223"/>
      <c r="K11" s="223"/>
      <c r="L11" s="223"/>
      <c r="M11" s="223"/>
      <c r="N11" s="223"/>
      <c r="O11" s="223"/>
      <c r="P11" s="223"/>
      <c r="Q11" s="223"/>
      <c r="R11" s="223"/>
      <c r="S11" s="223"/>
      <c r="T11" s="223"/>
    </row>
    <row r="12" spans="1:56" ht="13.2">
      <c r="A12" s="223"/>
      <c r="B12" s="223"/>
      <c r="C12" s="223"/>
      <c r="D12" s="223"/>
      <c r="E12" s="223"/>
      <c r="F12" s="223"/>
      <c r="G12" s="223"/>
      <c r="H12" s="223"/>
      <c r="I12" s="223"/>
      <c r="J12" s="223"/>
      <c r="K12" s="223"/>
      <c r="L12" s="223"/>
      <c r="M12" s="223"/>
      <c r="N12" s="223"/>
      <c r="O12" s="223"/>
      <c r="P12" s="223"/>
      <c r="Q12" s="223"/>
      <c r="R12" s="223"/>
      <c r="S12" s="223"/>
      <c r="T12" s="223"/>
    </row>
    <row r="13" spans="1:56" ht="13.2">
      <c r="A13" s="223"/>
      <c r="B13" s="223"/>
      <c r="C13" s="223"/>
      <c r="D13" s="223"/>
      <c r="E13" s="223"/>
      <c r="F13" s="223"/>
      <c r="G13" s="223"/>
      <c r="H13" s="223"/>
      <c r="I13" s="223"/>
      <c r="J13" s="223"/>
      <c r="K13" s="223"/>
      <c r="L13" s="223"/>
      <c r="M13" s="223"/>
      <c r="N13" s="223"/>
      <c r="O13" s="223"/>
      <c r="P13" s="223"/>
      <c r="Q13" s="223"/>
      <c r="R13" s="223"/>
      <c r="S13" s="223"/>
      <c r="T13" s="223"/>
    </row>
    <row r="14" spans="1:56" ht="13.2">
      <c r="A14" s="223"/>
      <c r="B14" s="223"/>
      <c r="C14" s="223"/>
      <c r="D14" s="223"/>
      <c r="E14" s="223"/>
      <c r="F14" s="223"/>
      <c r="G14" s="223"/>
      <c r="H14" s="223"/>
      <c r="I14" s="223"/>
      <c r="J14" s="223"/>
      <c r="K14" s="223"/>
      <c r="L14" s="223"/>
      <c r="M14" s="223"/>
      <c r="N14" s="223"/>
      <c r="O14" s="223"/>
      <c r="P14" s="223"/>
      <c r="Q14" s="223"/>
      <c r="R14" s="223"/>
      <c r="S14" s="223"/>
      <c r="T14" s="223"/>
    </row>
    <row r="15" spans="1:56" ht="13.2">
      <c r="A15" s="223"/>
      <c r="B15" s="223"/>
      <c r="C15" s="223"/>
      <c r="D15" s="223"/>
      <c r="E15" s="223"/>
      <c r="F15" s="223"/>
      <c r="G15" s="223"/>
      <c r="H15" s="223"/>
      <c r="I15" s="223"/>
      <c r="J15" s="223"/>
      <c r="K15" s="223"/>
      <c r="L15" s="223"/>
      <c r="M15" s="223"/>
      <c r="N15" s="223"/>
      <c r="O15" s="223"/>
      <c r="P15" s="223"/>
      <c r="Q15" s="223"/>
      <c r="R15" s="223"/>
      <c r="S15" s="223"/>
      <c r="T15" s="223"/>
    </row>
    <row r="16" spans="1:56" ht="13.2">
      <c r="A16" s="225" t="s">
        <v>148</v>
      </c>
      <c r="B16" s="218"/>
      <c r="C16" s="225" t="s">
        <v>223</v>
      </c>
    </row>
    <row r="17" spans="1:4" ht="13.2">
      <c r="A17" s="226"/>
      <c r="B17" s="223"/>
      <c r="C17" s="227"/>
    </row>
    <row r="18" spans="1:4" ht="72" customHeight="1">
      <c r="A18" s="228" t="s">
        <v>298</v>
      </c>
      <c r="B18" s="229"/>
      <c r="C18" s="249" t="s">
        <v>297</v>
      </c>
    </row>
    <row r="19" spans="1:4" ht="13.2">
      <c r="A19" s="228" t="s">
        <v>299</v>
      </c>
      <c r="B19" s="223"/>
      <c r="C19" s="249" t="s">
        <v>398</v>
      </c>
    </row>
    <row r="20" spans="1:4" ht="67.8" customHeight="1">
      <c r="A20" s="228" t="s">
        <v>300</v>
      </c>
      <c r="B20" s="223"/>
      <c r="C20" s="249" t="s">
        <v>399</v>
      </c>
    </row>
    <row r="21" spans="1:4" ht="63" customHeight="1">
      <c r="A21" s="228" t="s">
        <v>301</v>
      </c>
      <c r="B21" s="218"/>
      <c r="C21" s="16" t="s">
        <v>315</v>
      </c>
    </row>
    <row r="22" spans="1:4" ht="72.599999999999994" customHeight="1">
      <c r="A22" s="228" t="s">
        <v>302</v>
      </c>
      <c r="B22" s="218"/>
      <c r="C22" s="230"/>
    </row>
    <row r="23" spans="1:4" ht="91.2" customHeight="1">
      <c r="A23" s="228" t="s">
        <v>303</v>
      </c>
      <c r="B23" s="223"/>
      <c r="C23" s="230"/>
    </row>
    <row r="24" spans="1:4" ht="50.4" customHeight="1">
      <c r="A24" s="228" t="s">
        <v>304</v>
      </c>
      <c r="B24" s="223"/>
      <c r="C24" s="231"/>
    </row>
    <row r="25" spans="1:4" ht="66" customHeight="1">
      <c r="A25" s="228" t="s">
        <v>397</v>
      </c>
      <c r="B25" s="223"/>
      <c r="C25" s="231"/>
    </row>
    <row r="26" spans="1:4" ht="26.4">
      <c r="A26" s="232" t="s">
        <v>305</v>
      </c>
      <c r="B26" s="223"/>
      <c r="C26" s="233"/>
    </row>
    <row r="27" spans="1:4" ht="60.6" customHeight="1">
      <c r="A27" s="232" t="s">
        <v>306</v>
      </c>
      <c r="B27" s="223"/>
      <c r="C27" s="234"/>
    </row>
    <row r="28" spans="1:4" ht="60.6" customHeight="1">
      <c r="A28" s="232" t="s">
        <v>307</v>
      </c>
      <c r="B28" s="223"/>
      <c r="C28" s="234"/>
    </row>
    <row r="29" spans="1:4" ht="47.4" customHeight="1">
      <c r="A29" s="232" t="s">
        <v>308</v>
      </c>
      <c r="B29" s="235"/>
      <c r="C29" s="233"/>
      <c r="D29" s="236"/>
    </row>
    <row r="30" spans="1:4" ht="46.95" customHeight="1">
      <c r="A30" s="232" t="s">
        <v>309</v>
      </c>
      <c r="B30" s="237"/>
      <c r="C30" s="238"/>
    </row>
    <row r="31" spans="1:4" ht="60" customHeight="1">
      <c r="A31" s="232" t="s">
        <v>310</v>
      </c>
      <c r="B31" s="237"/>
      <c r="C31" s="238"/>
    </row>
    <row r="32" spans="1:4" ht="48.6" customHeight="1">
      <c r="A32" s="232" t="s">
        <v>311</v>
      </c>
      <c r="C32" s="239"/>
    </row>
    <row r="33" spans="1:29" ht="60.6" customHeight="1">
      <c r="A33" s="232" t="s">
        <v>312</v>
      </c>
      <c r="C33" s="239"/>
    </row>
    <row r="34" spans="1:29" ht="34.950000000000003" customHeight="1">
      <c r="A34" s="232" t="s">
        <v>313</v>
      </c>
      <c r="C34" s="239"/>
    </row>
    <row r="35" spans="1:29" ht="13.2">
      <c r="A35" s="232" t="s">
        <v>314</v>
      </c>
      <c r="C35" s="239"/>
    </row>
    <row r="36" spans="1:29" ht="13.2">
      <c r="A36" s="240"/>
      <c r="C36" s="239"/>
    </row>
    <row r="37" spans="1:29" ht="13.2">
      <c r="A37" s="240"/>
      <c r="C37" s="239"/>
    </row>
    <row r="38" spans="1:29" ht="13.2">
      <c r="A38" s="240"/>
      <c r="C38" s="239"/>
    </row>
    <row r="39" spans="1:29" s="242" customFormat="1" ht="16.8">
      <c r="A39" s="240"/>
      <c r="B39" s="241"/>
    </row>
    <row r="40" spans="1:29" ht="12.9" customHeight="1">
      <c r="A40" s="423" t="s">
        <v>149</v>
      </c>
      <c r="B40" s="423"/>
      <c r="C40" s="423"/>
      <c r="D40" s="243"/>
      <c r="E40" s="244"/>
      <c r="F40" s="244"/>
      <c r="G40" s="244"/>
      <c r="H40" s="244"/>
      <c r="I40" s="244"/>
      <c r="J40" s="244"/>
      <c r="K40" s="244"/>
      <c r="L40" s="244"/>
      <c r="M40" s="244"/>
      <c r="N40" s="244"/>
      <c r="O40" s="244"/>
      <c r="P40" s="244"/>
      <c r="Q40" s="244"/>
      <c r="T40" s="225"/>
      <c r="U40" s="225"/>
      <c r="V40" s="225"/>
      <c r="X40" s="420"/>
      <c r="Y40" s="420"/>
      <c r="AC40" s="224"/>
    </row>
    <row r="41" spans="1:29" ht="14.25" customHeight="1">
      <c r="A41" s="245" t="s">
        <v>185</v>
      </c>
      <c r="B41" s="245"/>
      <c r="C41" s="245"/>
      <c r="D41" s="245"/>
      <c r="E41" s="245"/>
      <c r="F41" s="245"/>
      <c r="G41" s="245"/>
      <c r="H41" s="245"/>
      <c r="I41" s="245"/>
      <c r="J41" s="245"/>
      <c r="K41" s="245"/>
      <c r="L41" s="245"/>
      <c r="M41" s="245"/>
      <c r="N41" s="245"/>
      <c r="O41" s="245"/>
      <c r="P41" s="245"/>
      <c r="Q41" s="245"/>
      <c r="R41" s="245"/>
    </row>
    <row r="42" spans="1:29" ht="15.75" customHeight="1">
      <c r="A42" s="424" t="s">
        <v>186</v>
      </c>
      <c r="B42" s="424"/>
      <c r="C42" s="424"/>
      <c r="D42" s="424"/>
      <c r="E42" s="424"/>
      <c r="F42" s="424"/>
      <c r="G42" s="424"/>
      <c r="H42" s="424"/>
      <c r="I42" s="424"/>
      <c r="J42" s="424"/>
      <c r="K42" s="424"/>
      <c r="L42" s="424"/>
      <c r="M42" s="424"/>
      <c r="N42" s="424"/>
      <c r="O42" s="424"/>
      <c r="P42" s="424"/>
      <c r="Q42" s="424"/>
      <c r="R42" s="246"/>
    </row>
    <row r="43" spans="1:29" ht="13.5" customHeight="1">
      <c r="A43" s="420"/>
      <c r="B43" s="420"/>
      <c r="C43" s="420"/>
    </row>
    <row r="44" spans="1:29" ht="12.9" customHeight="1">
      <c r="A44" s="420"/>
      <c r="B44" s="420"/>
      <c r="C44" s="420"/>
    </row>
    <row r="45" spans="1:29" ht="13.2">
      <c r="A45" s="247"/>
      <c r="B45" s="247"/>
      <c r="C45" s="247"/>
    </row>
    <row r="46" spans="1:29" ht="15">
      <c r="A46" s="420"/>
      <c r="B46" s="420"/>
      <c r="C46" s="420"/>
    </row>
    <row r="47" spans="1:29" ht="12.9" customHeight="1">
      <c r="A47" s="420"/>
      <c r="B47" s="420"/>
      <c r="C47" s="420"/>
    </row>
    <row r="48" spans="1:29" ht="15">
      <c r="A48" s="420"/>
      <c r="B48" s="420"/>
      <c r="C48" s="420"/>
    </row>
    <row r="49" spans="1:3" ht="15">
      <c r="A49" s="420"/>
      <c r="B49" s="420"/>
      <c r="C49" s="420"/>
    </row>
    <row r="50" spans="1:3" ht="15">
      <c r="A50" s="420"/>
      <c r="B50" s="420"/>
      <c r="C50" s="420"/>
    </row>
    <row r="51" spans="1:3" ht="15">
      <c r="A51" s="420"/>
      <c r="B51" s="420"/>
      <c r="C51" s="420"/>
    </row>
    <row r="52" spans="1:3" ht="12.9" customHeight="1">
      <c r="A52" s="420"/>
      <c r="B52" s="420"/>
      <c r="C52" s="420"/>
    </row>
    <row r="53" spans="1:3" ht="12.9" customHeight="1">
      <c r="A53" s="420"/>
      <c r="B53" s="420"/>
      <c r="C53" s="420"/>
    </row>
    <row r="54" spans="1:3" ht="15">
      <c r="A54" s="420"/>
      <c r="B54" s="420"/>
      <c r="C54" s="420"/>
    </row>
    <row r="55" spans="1:3" ht="12.9" customHeight="1">
      <c r="A55" s="420"/>
      <c r="B55" s="420"/>
      <c r="C55" s="420"/>
    </row>
    <row r="56" spans="1:3" ht="13.2">
      <c r="A56" s="248"/>
      <c r="B56" s="248"/>
      <c r="C56" s="248"/>
    </row>
    <row r="57" spans="1:3" ht="15">
      <c r="A57" s="420"/>
      <c r="B57" s="420"/>
      <c r="C57" s="420"/>
    </row>
    <row r="58" spans="1:3" ht="13.2">
      <c r="A58" s="248"/>
      <c r="B58" s="248"/>
      <c r="C58" s="248"/>
    </row>
    <row r="59" spans="1:3" ht="12.9" customHeight="1">
      <c r="A59" s="420"/>
      <c r="B59" s="420"/>
      <c r="C59" s="420"/>
    </row>
    <row r="60" spans="1:3" ht="12.9" customHeight="1">
      <c r="A60" s="420"/>
      <c r="B60" s="420"/>
      <c r="C60" s="420"/>
    </row>
    <row r="61" spans="1:3" ht="12.9" customHeight="1">
      <c r="A61" s="420"/>
      <c r="B61" s="420"/>
      <c r="C61" s="420"/>
    </row>
  </sheetData>
  <mergeCells count="23">
    <mergeCell ref="A57:C57"/>
    <mergeCell ref="A59:C59"/>
    <mergeCell ref="A60:C60"/>
    <mergeCell ref="A61:C61"/>
    <mergeCell ref="A50:C50"/>
    <mergeCell ref="A51:C51"/>
    <mergeCell ref="A52:C52"/>
    <mergeCell ref="A53:C53"/>
    <mergeCell ref="A54:C54"/>
    <mergeCell ref="A55:C55"/>
    <mergeCell ref="X40:Y40"/>
    <mergeCell ref="A49:C49"/>
    <mergeCell ref="A1:C1"/>
    <mergeCell ref="A2:C2"/>
    <mergeCell ref="A3:C3"/>
    <mergeCell ref="A40:C40"/>
    <mergeCell ref="A43:C43"/>
    <mergeCell ref="A44:C44"/>
    <mergeCell ref="A46:C46"/>
    <mergeCell ref="A47:C47"/>
    <mergeCell ref="A48:C48"/>
    <mergeCell ref="A42:Q42"/>
    <mergeCell ref="A10:F10"/>
  </mergeCells>
  <pageMargins left="0.47204724409448801" right="0.47204724409448801" top="0.86574803149606305" bottom="0.511811023622047" header="0.47204724409448801" footer="0.511811023622047"/>
  <pageSetup paperSize="9" fitToWidth="0" fitToHeight="0" orientation="portrait" r:id="rId1"/>
  <headerFooter alignWithMargins="0">
    <oddFooter>&amp;R&amp;10 6/6</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81"/>
  <sheetViews>
    <sheetView topLeftCell="A67" zoomScale="90" zoomScaleNormal="90" workbookViewId="0">
      <selection activeCell="Y69" sqref="Y69"/>
    </sheetView>
  </sheetViews>
  <sheetFormatPr defaultRowHeight="15"/>
  <cols>
    <col min="2" max="2" width="34.7265625" customWidth="1"/>
    <col min="3" max="24" width="5.6328125" customWidth="1"/>
    <col min="25" max="25" width="7.6328125" customWidth="1"/>
    <col min="26" max="26" width="7.6328125" hidden="1" customWidth="1"/>
    <col min="27" max="27" width="0" hidden="1" customWidth="1"/>
  </cols>
  <sheetData>
    <row r="1" spans="1:26">
      <c r="A1" s="86" t="s">
        <v>8</v>
      </c>
      <c r="B1" s="86"/>
      <c r="C1" s="86"/>
      <c r="D1" s="86"/>
      <c r="E1" s="86"/>
      <c r="F1" s="86"/>
      <c r="G1" s="83"/>
      <c r="H1" s="83"/>
      <c r="I1" s="83"/>
      <c r="J1" s="83"/>
      <c r="K1" s="83"/>
      <c r="L1" s="83"/>
      <c r="M1" s="83"/>
      <c r="N1" s="83"/>
      <c r="O1" s="83"/>
      <c r="P1" s="83"/>
      <c r="Q1" s="83"/>
      <c r="R1" s="83"/>
      <c r="S1" s="83"/>
      <c r="T1" s="83"/>
      <c r="U1" s="83"/>
      <c r="V1" s="83"/>
      <c r="W1" s="83"/>
      <c r="X1" s="83"/>
      <c r="Y1" s="83"/>
      <c r="Z1" s="83"/>
    </row>
    <row r="2" spans="1:26">
      <c r="A2" s="421" t="s">
        <v>237</v>
      </c>
      <c r="B2" s="421"/>
      <c r="C2" s="421"/>
      <c r="D2" s="86"/>
      <c r="E2" s="86"/>
      <c r="F2" s="86"/>
      <c r="G2" s="83"/>
      <c r="H2" s="83"/>
      <c r="I2" s="83"/>
      <c r="J2" s="83"/>
      <c r="K2" s="83"/>
      <c r="L2" s="83"/>
      <c r="M2" s="83"/>
      <c r="N2" s="83"/>
      <c r="O2" s="83"/>
      <c r="P2" s="83"/>
      <c r="Q2" s="83"/>
      <c r="R2" s="83"/>
      <c r="S2" s="83"/>
      <c r="T2" s="83"/>
      <c r="U2" s="83"/>
      <c r="V2" s="83"/>
      <c r="W2" s="83"/>
      <c r="X2" s="83"/>
      <c r="Y2" s="83"/>
      <c r="Z2" s="83"/>
    </row>
    <row r="3" spans="1:26" ht="15.6">
      <c r="A3" s="427" t="s">
        <v>152</v>
      </c>
      <c r="B3" s="427"/>
      <c r="C3" s="427"/>
      <c r="D3" s="427"/>
      <c r="E3" s="427"/>
      <c r="F3" s="427"/>
      <c r="G3" s="427"/>
      <c r="H3" s="427"/>
      <c r="I3" s="427"/>
      <c r="J3" s="427"/>
      <c r="K3" s="427"/>
      <c r="L3" s="427"/>
      <c r="M3" s="427"/>
      <c r="N3" s="427"/>
      <c r="O3" s="427"/>
      <c r="P3" s="427"/>
      <c r="Q3" s="427"/>
      <c r="R3" s="427"/>
      <c r="S3" s="427"/>
      <c r="T3" s="427"/>
      <c r="U3" s="427"/>
      <c r="V3" s="427"/>
      <c r="W3" s="427"/>
      <c r="X3" s="427"/>
      <c r="Y3" s="427"/>
      <c r="Z3" s="199"/>
    </row>
    <row r="4" spans="1:26">
      <c r="A4" s="83"/>
      <c r="B4" s="426"/>
      <c r="C4" s="426"/>
      <c r="D4" s="426"/>
      <c r="E4" s="426"/>
      <c r="F4" s="426"/>
      <c r="G4" s="426"/>
      <c r="H4" s="426"/>
      <c r="I4" s="426"/>
      <c r="J4" s="426"/>
      <c r="K4" s="426"/>
      <c r="L4" s="426"/>
      <c r="M4" s="426"/>
      <c r="N4" s="426"/>
      <c r="O4" s="426"/>
      <c r="P4" s="426"/>
      <c r="Q4" s="426"/>
      <c r="R4" s="426"/>
      <c r="S4" s="426"/>
      <c r="T4" s="426"/>
      <c r="U4" s="426"/>
      <c r="V4" s="426"/>
      <c r="W4" s="426"/>
      <c r="X4" s="426"/>
      <c r="Y4" s="426"/>
      <c r="Z4" s="198"/>
    </row>
    <row r="5" spans="1:26">
      <c r="A5" s="90" t="s">
        <v>153</v>
      </c>
      <c r="B5" s="90"/>
      <c r="C5" s="90"/>
      <c r="D5" s="90"/>
      <c r="E5" s="90"/>
      <c r="F5" s="90"/>
      <c r="G5" s="83"/>
      <c r="H5" s="83"/>
      <c r="I5" s="83"/>
      <c r="J5" s="83"/>
      <c r="K5" s="83"/>
      <c r="L5" s="83"/>
      <c r="M5" s="83"/>
      <c r="N5" s="83"/>
      <c r="O5" s="83"/>
      <c r="P5" s="83"/>
      <c r="Q5" s="83"/>
      <c r="R5" s="83"/>
      <c r="S5" s="83"/>
      <c r="T5" s="83"/>
      <c r="U5" s="83"/>
      <c r="V5" s="83"/>
      <c r="W5" s="83"/>
      <c r="X5" s="83"/>
      <c r="Y5" s="83"/>
      <c r="Z5" s="83"/>
    </row>
    <row r="6" spans="1:26">
      <c r="A6" s="86" t="s">
        <v>154</v>
      </c>
      <c r="B6" s="86"/>
      <c r="C6" s="86"/>
      <c r="D6" s="86"/>
      <c r="E6" s="86"/>
      <c r="F6" s="86"/>
      <c r="G6" s="83"/>
      <c r="H6" s="83"/>
      <c r="I6" s="83"/>
      <c r="J6" s="83"/>
      <c r="K6" s="83"/>
      <c r="L6" s="83"/>
      <c r="M6" s="83"/>
      <c r="N6" s="83"/>
      <c r="O6" s="83"/>
      <c r="P6" s="83"/>
      <c r="Q6" s="83"/>
      <c r="R6" s="83"/>
      <c r="S6" s="83"/>
      <c r="T6" s="83"/>
      <c r="U6" s="83"/>
      <c r="V6" s="83"/>
      <c r="W6" s="83"/>
      <c r="X6" s="83"/>
      <c r="Y6" s="83"/>
      <c r="Z6" s="83"/>
    </row>
    <row r="7" spans="1:26">
      <c r="A7" s="432" t="s">
        <v>155</v>
      </c>
      <c r="B7" s="432"/>
      <c r="C7" s="432"/>
      <c r="D7" s="432"/>
      <c r="E7" s="432"/>
      <c r="F7" s="432"/>
      <c r="G7" s="432"/>
      <c r="H7" s="432"/>
      <c r="I7" s="432"/>
      <c r="J7" s="432"/>
      <c r="K7" s="432"/>
      <c r="L7" s="432"/>
      <c r="M7" s="432"/>
      <c r="N7" s="432"/>
      <c r="O7" s="432"/>
      <c r="P7" s="432"/>
      <c r="Q7" s="432"/>
      <c r="R7" s="432"/>
      <c r="S7" s="432"/>
      <c r="T7" s="432"/>
      <c r="U7" s="432"/>
      <c r="V7" s="432"/>
      <c r="W7" s="432"/>
      <c r="X7" s="432"/>
      <c r="Y7" s="432"/>
      <c r="Z7" s="201"/>
    </row>
    <row r="8" spans="1:26">
      <c r="A8" s="86" t="s">
        <v>156</v>
      </c>
      <c r="B8" s="86"/>
      <c r="C8" s="86"/>
      <c r="D8" s="86"/>
      <c r="E8" s="86"/>
      <c r="F8" s="86"/>
      <c r="G8" s="83"/>
      <c r="H8" s="83"/>
      <c r="I8" s="83"/>
      <c r="J8" s="83"/>
      <c r="K8" s="83"/>
      <c r="L8" s="83"/>
      <c r="M8" s="83"/>
      <c r="N8" s="83"/>
      <c r="O8" s="83"/>
      <c r="P8" s="83"/>
      <c r="Q8" s="83"/>
      <c r="R8" s="83"/>
      <c r="S8" s="83"/>
      <c r="T8" s="83"/>
      <c r="U8" s="83"/>
      <c r="V8" s="83"/>
      <c r="W8" s="83"/>
      <c r="X8" s="83"/>
      <c r="Y8" s="83"/>
      <c r="Z8" s="83"/>
    </row>
    <row r="9" spans="1:26">
      <c r="A9" s="86" t="s">
        <v>157</v>
      </c>
      <c r="B9" s="86" t="s">
        <v>175</v>
      </c>
      <c r="C9" s="86"/>
      <c r="D9" s="86"/>
      <c r="E9" s="86"/>
      <c r="F9" s="86"/>
      <c r="G9" s="83"/>
      <c r="H9" s="83"/>
      <c r="I9" s="83"/>
      <c r="J9" s="83"/>
      <c r="K9" s="83"/>
      <c r="L9" s="83"/>
      <c r="M9" s="83"/>
      <c r="N9" s="83"/>
      <c r="O9" s="83"/>
      <c r="P9" s="83"/>
      <c r="Q9" s="83"/>
      <c r="R9" s="83"/>
      <c r="S9" s="83"/>
      <c r="T9" s="83"/>
      <c r="U9" s="83"/>
      <c r="V9" s="83"/>
      <c r="W9" s="83"/>
      <c r="X9" s="83"/>
      <c r="Y9" s="83"/>
      <c r="Z9" s="83"/>
    </row>
    <row r="10" spans="1:26">
      <c r="A10" s="90" t="s">
        <v>342</v>
      </c>
      <c r="B10" s="343"/>
      <c r="C10" s="90"/>
      <c r="D10" s="90"/>
      <c r="E10" s="90"/>
      <c r="F10" s="90"/>
      <c r="G10" s="85"/>
      <c r="H10" s="84"/>
      <c r="I10" s="84"/>
      <c r="J10" s="84"/>
      <c r="K10" s="84"/>
      <c r="L10" s="84"/>
      <c r="M10" s="84"/>
      <c r="N10" s="84"/>
      <c r="O10" s="84"/>
      <c r="P10" s="84"/>
      <c r="Q10" s="84"/>
      <c r="R10" s="84"/>
      <c r="S10" s="84"/>
      <c r="T10" s="84"/>
      <c r="U10" s="84"/>
      <c r="V10" s="84"/>
      <c r="W10" s="84"/>
      <c r="X10" s="84"/>
      <c r="Y10" s="84"/>
      <c r="Z10" s="84"/>
    </row>
    <row r="11" spans="1:26">
      <c r="A11" s="431"/>
      <c r="B11" s="431"/>
      <c r="C11" s="431"/>
      <c r="D11" s="95"/>
      <c r="E11" s="95"/>
      <c r="F11" s="95"/>
      <c r="G11" s="84"/>
      <c r="H11" s="84"/>
      <c r="I11" s="84"/>
      <c r="J11" s="84"/>
      <c r="K11" s="84"/>
      <c r="L11" s="84"/>
      <c r="M11" s="84"/>
      <c r="N11" s="84"/>
      <c r="O11" s="84"/>
      <c r="P11" s="84"/>
      <c r="Q11" s="84"/>
      <c r="R11" s="84"/>
      <c r="S11" s="84"/>
      <c r="T11" s="84"/>
      <c r="U11" s="84"/>
      <c r="V11" s="84"/>
      <c r="W11" s="84"/>
      <c r="X11" s="84"/>
      <c r="Y11" s="84"/>
      <c r="Z11" s="84"/>
    </row>
    <row r="12" spans="1:26">
      <c r="A12" s="88"/>
      <c r="B12" s="88"/>
      <c r="C12" s="88"/>
      <c r="D12" s="88"/>
      <c r="E12" s="88"/>
      <c r="F12" s="88"/>
      <c r="G12" s="433" t="s">
        <v>158</v>
      </c>
      <c r="H12" s="425"/>
      <c r="I12" s="425"/>
      <c r="J12" s="87"/>
      <c r="K12" s="87"/>
      <c r="L12" s="87"/>
      <c r="M12" s="87"/>
      <c r="N12" s="87"/>
      <c r="O12" s="87"/>
      <c r="P12" s="87"/>
      <c r="Q12" s="87"/>
      <c r="R12" s="87"/>
      <c r="S12" s="87"/>
      <c r="T12" s="87"/>
      <c r="U12" s="88"/>
      <c r="V12" s="88"/>
      <c r="W12" s="88"/>
      <c r="X12" s="88"/>
      <c r="Y12" s="88"/>
      <c r="Z12" s="88"/>
    </row>
    <row r="13" spans="1:26">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row>
    <row r="14" spans="1:26">
      <c r="A14" s="430" t="s">
        <v>159</v>
      </c>
      <c r="B14" s="430"/>
      <c r="C14" s="430"/>
      <c r="D14" s="430"/>
      <c r="E14" s="430"/>
      <c r="F14" s="430"/>
      <c r="G14" s="430"/>
      <c r="H14" s="430"/>
      <c r="I14" s="430"/>
      <c r="J14" s="430"/>
      <c r="K14" s="430"/>
      <c r="L14" s="430"/>
      <c r="M14" s="430"/>
      <c r="N14" s="430"/>
      <c r="O14" s="430"/>
      <c r="P14" s="430"/>
      <c r="Q14" s="430"/>
      <c r="R14" s="430"/>
      <c r="S14" s="430"/>
      <c r="T14" s="430"/>
      <c r="U14" s="430"/>
      <c r="V14" s="430"/>
      <c r="W14" s="430"/>
      <c r="X14" s="430"/>
      <c r="Y14" s="430"/>
      <c r="Z14" s="200"/>
    </row>
    <row r="15" spans="1:26" ht="15.6" thickBot="1">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row>
    <row r="16" spans="1:26">
      <c r="A16" s="437" t="s">
        <v>160</v>
      </c>
      <c r="B16" s="428" t="s">
        <v>161</v>
      </c>
      <c r="C16" s="434" t="s">
        <v>162</v>
      </c>
      <c r="D16" s="435"/>
      <c r="E16" s="435"/>
      <c r="F16" s="435"/>
      <c r="G16" s="435"/>
      <c r="H16" s="435"/>
      <c r="I16" s="435"/>
      <c r="J16" s="435"/>
      <c r="K16" s="435"/>
      <c r="L16" s="435"/>
      <c r="M16" s="435"/>
      <c r="N16" s="435"/>
      <c r="O16" s="435"/>
      <c r="P16" s="435"/>
      <c r="Q16" s="435"/>
      <c r="R16" s="435"/>
      <c r="S16" s="435"/>
      <c r="T16" s="435"/>
      <c r="U16" s="435"/>
      <c r="V16" s="435"/>
      <c r="W16" s="435"/>
      <c r="X16" s="435"/>
      <c r="Y16" s="436"/>
      <c r="Z16" s="251"/>
    </row>
    <row r="17" spans="1:27" ht="15.6" thickBot="1">
      <c r="A17" s="437"/>
      <c r="B17" s="429"/>
      <c r="C17" s="274" t="s">
        <v>163</v>
      </c>
      <c r="D17" s="274" t="s">
        <v>164</v>
      </c>
      <c r="E17" s="274" t="s">
        <v>198</v>
      </c>
      <c r="F17" s="274" t="s">
        <v>199</v>
      </c>
      <c r="G17" s="274" t="s">
        <v>165</v>
      </c>
      <c r="H17" s="274" t="s">
        <v>166</v>
      </c>
      <c r="I17" s="274" t="s">
        <v>200</v>
      </c>
      <c r="J17" s="274" t="s">
        <v>201</v>
      </c>
      <c r="K17" s="274" t="s">
        <v>202</v>
      </c>
      <c r="L17" s="274" t="s">
        <v>204</v>
      </c>
      <c r="M17" s="274" t="s">
        <v>203</v>
      </c>
      <c r="N17" s="274" t="s">
        <v>205</v>
      </c>
      <c r="O17" s="274" t="s">
        <v>206</v>
      </c>
      <c r="P17" s="274" t="s">
        <v>207</v>
      </c>
      <c r="Q17" s="274" t="s">
        <v>208</v>
      </c>
      <c r="R17" s="274" t="s">
        <v>209</v>
      </c>
      <c r="S17" s="274" t="s">
        <v>210</v>
      </c>
      <c r="T17" s="274" t="s">
        <v>211</v>
      </c>
      <c r="U17" s="274" t="s">
        <v>167</v>
      </c>
      <c r="V17" s="274" t="s">
        <v>168</v>
      </c>
      <c r="W17" s="274" t="s">
        <v>169</v>
      </c>
      <c r="X17" s="274" t="s">
        <v>316</v>
      </c>
      <c r="Y17" s="276" t="s">
        <v>170</v>
      </c>
      <c r="Z17" s="252"/>
      <c r="AA17" s="261" t="s">
        <v>239</v>
      </c>
    </row>
    <row r="18" spans="1:27" ht="21">
      <c r="A18" s="202">
        <v>1</v>
      </c>
      <c r="B18" s="263" t="s">
        <v>23</v>
      </c>
      <c r="C18" s="264"/>
      <c r="D18" s="264">
        <v>1</v>
      </c>
      <c r="E18" s="264">
        <v>1</v>
      </c>
      <c r="F18" s="264"/>
      <c r="G18" s="264"/>
      <c r="H18" s="264"/>
      <c r="I18" s="264">
        <v>1</v>
      </c>
      <c r="J18" s="264"/>
      <c r="K18" s="264"/>
      <c r="L18" s="264"/>
      <c r="M18" s="264"/>
      <c r="N18" s="264"/>
      <c r="O18" s="264"/>
      <c r="P18" s="264"/>
      <c r="Q18" s="264"/>
      <c r="R18" s="264"/>
      <c r="S18" s="264"/>
      <c r="T18" s="264"/>
      <c r="U18" s="264">
        <v>1</v>
      </c>
      <c r="V18" s="264"/>
      <c r="W18" s="264"/>
      <c r="X18" s="264">
        <v>1</v>
      </c>
      <c r="Y18" s="265">
        <v>5</v>
      </c>
      <c r="Z18" s="255">
        <f>AA18-Y18</f>
        <v>1</v>
      </c>
      <c r="AA18" s="256">
        <v>6</v>
      </c>
    </row>
    <row r="19" spans="1:27" ht="12" customHeight="1">
      <c r="A19" s="202">
        <v>2</v>
      </c>
      <c r="B19" s="266" t="s">
        <v>26</v>
      </c>
      <c r="C19" s="89">
        <v>1</v>
      </c>
      <c r="D19" s="89"/>
      <c r="E19" s="89"/>
      <c r="F19" s="89">
        <v>1</v>
      </c>
      <c r="G19" s="89"/>
      <c r="H19" s="89"/>
      <c r="I19" s="89"/>
      <c r="J19" s="89"/>
      <c r="K19" s="89"/>
      <c r="L19" s="89"/>
      <c r="M19" s="89"/>
      <c r="N19" s="89"/>
      <c r="O19" s="89"/>
      <c r="P19" s="89"/>
      <c r="Q19" s="89"/>
      <c r="R19" s="89"/>
      <c r="S19" s="89"/>
      <c r="T19" s="89"/>
      <c r="U19" s="89">
        <v>1</v>
      </c>
      <c r="V19" s="89"/>
      <c r="W19" s="89"/>
      <c r="X19" s="89">
        <v>1</v>
      </c>
      <c r="Y19" s="267">
        <f>SUM(C19:X19)</f>
        <v>4</v>
      </c>
      <c r="Z19" s="255">
        <f t="shared" ref="Z19:Z76" si="0">AA19-Y19</f>
        <v>0</v>
      </c>
      <c r="AA19" s="256">
        <v>4</v>
      </c>
    </row>
    <row r="20" spans="1:27">
      <c r="A20" s="202">
        <v>3</v>
      </c>
      <c r="B20" s="266" t="s">
        <v>28</v>
      </c>
      <c r="C20" s="89"/>
      <c r="D20" s="89">
        <v>1</v>
      </c>
      <c r="E20" s="89"/>
      <c r="F20" s="89"/>
      <c r="G20" s="89"/>
      <c r="H20" s="89"/>
      <c r="I20" s="89">
        <v>1</v>
      </c>
      <c r="J20" s="89"/>
      <c r="K20" s="89">
        <v>1</v>
      </c>
      <c r="L20" s="89"/>
      <c r="M20" s="89"/>
      <c r="N20" s="89"/>
      <c r="O20" s="89"/>
      <c r="P20" s="89"/>
      <c r="Q20" s="89"/>
      <c r="R20" s="89"/>
      <c r="S20" s="89"/>
      <c r="T20" s="89"/>
      <c r="U20" s="89"/>
      <c r="V20" s="89">
        <v>1</v>
      </c>
      <c r="W20" s="89"/>
      <c r="X20" s="89">
        <v>1</v>
      </c>
      <c r="Y20" s="267">
        <v>5</v>
      </c>
      <c r="Z20" s="255">
        <f t="shared" si="0"/>
        <v>1</v>
      </c>
      <c r="AA20" s="256">
        <v>6</v>
      </c>
    </row>
    <row r="21" spans="1:27">
      <c r="A21" s="202">
        <v>4</v>
      </c>
      <c r="B21" s="266" t="s">
        <v>30</v>
      </c>
      <c r="C21" s="89"/>
      <c r="D21" s="89"/>
      <c r="E21" s="89"/>
      <c r="F21" s="89"/>
      <c r="G21" s="89"/>
      <c r="H21" s="89">
        <v>1</v>
      </c>
      <c r="I21" s="89">
        <v>1</v>
      </c>
      <c r="J21" s="89">
        <v>1</v>
      </c>
      <c r="K21" s="89"/>
      <c r="L21" s="89"/>
      <c r="M21" s="89"/>
      <c r="N21" s="89"/>
      <c r="O21" s="89"/>
      <c r="P21" s="89"/>
      <c r="Q21" s="89"/>
      <c r="R21" s="89"/>
      <c r="S21" s="89"/>
      <c r="T21" s="89"/>
      <c r="U21" s="89">
        <v>1</v>
      </c>
      <c r="V21" s="89">
        <v>1</v>
      </c>
      <c r="W21" s="89"/>
      <c r="X21" s="89"/>
      <c r="Y21" s="267">
        <f>SUM(C21:X21)</f>
        <v>5</v>
      </c>
      <c r="Z21" s="255">
        <f t="shared" si="0"/>
        <v>0</v>
      </c>
      <c r="AA21" s="256">
        <v>5</v>
      </c>
    </row>
    <row r="22" spans="1:27">
      <c r="A22" s="202">
        <v>5</v>
      </c>
      <c r="B22" s="268" t="s">
        <v>187</v>
      </c>
      <c r="C22" s="89">
        <v>1</v>
      </c>
      <c r="D22" s="89"/>
      <c r="E22" s="89"/>
      <c r="F22" s="89">
        <v>1</v>
      </c>
      <c r="G22" s="89"/>
      <c r="H22" s="89"/>
      <c r="I22" s="89"/>
      <c r="J22" s="89"/>
      <c r="K22" s="89"/>
      <c r="L22" s="89"/>
      <c r="M22" s="89"/>
      <c r="N22" s="89"/>
      <c r="O22" s="89"/>
      <c r="P22" s="89"/>
      <c r="Q22" s="89"/>
      <c r="R22" s="89"/>
      <c r="S22" s="89"/>
      <c r="T22" s="89"/>
      <c r="U22" s="89">
        <v>1</v>
      </c>
      <c r="V22" s="89">
        <v>1</v>
      </c>
      <c r="W22" s="89"/>
      <c r="X22" s="89">
        <v>1</v>
      </c>
      <c r="Y22" s="357">
        <v>5</v>
      </c>
      <c r="Z22" s="255">
        <f t="shared" si="0"/>
        <v>1</v>
      </c>
      <c r="AA22" s="256">
        <v>6</v>
      </c>
    </row>
    <row r="23" spans="1:27">
      <c r="A23" s="202">
        <v>6</v>
      </c>
      <c r="B23" s="269" t="s">
        <v>188</v>
      </c>
      <c r="C23" s="89">
        <v>1</v>
      </c>
      <c r="D23" s="89"/>
      <c r="E23" s="89"/>
      <c r="F23" s="89">
        <v>1</v>
      </c>
      <c r="G23" s="89"/>
      <c r="H23" s="89"/>
      <c r="I23" s="89"/>
      <c r="J23" s="89"/>
      <c r="K23" s="89"/>
      <c r="L23" s="89"/>
      <c r="M23" s="89"/>
      <c r="N23" s="89"/>
      <c r="O23" s="89"/>
      <c r="P23" s="89"/>
      <c r="Q23" s="89"/>
      <c r="R23" s="89"/>
      <c r="S23" s="89"/>
      <c r="T23" s="89"/>
      <c r="U23" s="89">
        <v>1</v>
      </c>
      <c r="V23" s="89">
        <v>1</v>
      </c>
      <c r="W23" s="89"/>
      <c r="X23" s="89">
        <v>1</v>
      </c>
      <c r="Y23" s="267">
        <v>5</v>
      </c>
      <c r="Z23" s="255">
        <f t="shared" si="0"/>
        <v>0</v>
      </c>
      <c r="AA23" s="215">
        <v>5</v>
      </c>
    </row>
    <row r="24" spans="1:27">
      <c r="A24" s="202">
        <v>7</v>
      </c>
      <c r="B24" s="270" t="s">
        <v>33</v>
      </c>
      <c r="C24" s="89"/>
      <c r="D24" s="89"/>
      <c r="E24" s="89"/>
      <c r="F24" s="89"/>
      <c r="G24" s="89">
        <v>1</v>
      </c>
      <c r="H24" s="89">
        <v>1</v>
      </c>
      <c r="I24" s="89">
        <v>1</v>
      </c>
      <c r="J24" s="89"/>
      <c r="K24" s="89"/>
      <c r="L24" s="89"/>
      <c r="M24" s="89"/>
      <c r="N24" s="89"/>
      <c r="O24" s="89"/>
      <c r="P24" s="89"/>
      <c r="Q24" s="89"/>
      <c r="R24" s="89"/>
      <c r="S24" s="89"/>
      <c r="T24" s="89"/>
      <c r="U24" s="89">
        <v>1</v>
      </c>
      <c r="V24" s="89"/>
      <c r="W24" s="89"/>
      <c r="X24" s="89"/>
      <c r="Y24" s="267">
        <f>SUM(C24:X24)</f>
        <v>4</v>
      </c>
      <c r="Z24" s="255">
        <f t="shared" si="0"/>
        <v>0</v>
      </c>
      <c r="AA24" s="215">
        <v>4</v>
      </c>
    </row>
    <row r="25" spans="1:27">
      <c r="A25" s="202">
        <v>8</v>
      </c>
      <c r="B25" s="270" t="s">
        <v>35</v>
      </c>
      <c r="C25" s="89">
        <v>1</v>
      </c>
      <c r="D25" s="89"/>
      <c r="E25" s="89"/>
      <c r="F25" s="89"/>
      <c r="G25" s="89"/>
      <c r="H25" s="89">
        <v>1</v>
      </c>
      <c r="I25" s="89"/>
      <c r="J25" s="89">
        <v>1</v>
      </c>
      <c r="K25" s="89"/>
      <c r="L25" s="89"/>
      <c r="M25" s="89"/>
      <c r="N25" s="89"/>
      <c r="O25" s="89"/>
      <c r="P25" s="89"/>
      <c r="Q25" s="89"/>
      <c r="R25" s="89"/>
      <c r="S25" s="89"/>
      <c r="T25" s="89">
        <v>1</v>
      </c>
      <c r="U25" s="89">
        <v>1</v>
      </c>
      <c r="V25" s="89"/>
      <c r="W25" s="89"/>
      <c r="X25" s="89"/>
      <c r="Y25" s="267">
        <f>SUM(C25:X25)</f>
        <v>5</v>
      </c>
      <c r="Z25" s="255">
        <f t="shared" si="0"/>
        <v>0</v>
      </c>
      <c r="AA25" s="215">
        <v>5</v>
      </c>
    </row>
    <row r="26" spans="1:27">
      <c r="A26" s="202">
        <v>9</v>
      </c>
      <c r="B26" s="271" t="s">
        <v>36</v>
      </c>
      <c r="C26" s="89">
        <v>1</v>
      </c>
      <c r="D26" s="89"/>
      <c r="E26" s="89"/>
      <c r="F26" s="89"/>
      <c r="G26" s="89">
        <v>1</v>
      </c>
      <c r="H26" s="89"/>
      <c r="I26" s="89"/>
      <c r="J26" s="89"/>
      <c r="K26" s="89"/>
      <c r="L26" s="89"/>
      <c r="M26" s="89"/>
      <c r="N26" s="89"/>
      <c r="O26" s="89"/>
      <c r="P26" s="89"/>
      <c r="Q26" s="89"/>
      <c r="R26" s="89"/>
      <c r="S26" s="89"/>
      <c r="T26" s="89"/>
      <c r="U26" s="89">
        <v>1</v>
      </c>
      <c r="V26" s="89"/>
      <c r="W26" s="89"/>
      <c r="X26" s="89"/>
      <c r="Y26" s="357">
        <v>3</v>
      </c>
      <c r="Z26" s="255">
        <f t="shared" si="0"/>
        <v>1</v>
      </c>
      <c r="AA26" s="215">
        <v>4</v>
      </c>
    </row>
    <row r="27" spans="1:27">
      <c r="A27" s="202">
        <v>10</v>
      </c>
      <c r="B27" s="272" t="s">
        <v>37</v>
      </c>
      <c r="C27" s="89">
        <v>1</v>
      </c>
      <c r="D27" s="89"/>
      <c r="E27" s="89"/>
      <c r="F27" s="89"/>
      <c r="G27" s="89"/>
      <c r="H27" s="89"/>
      <c r="I27" s="89"/>
      <c r="J27" s="89">
        <v>1</v>
      </c>
      <c r="K27" s="89"/>
      <c r="L27" s="89"/>
      <c r="M27" s="89"/>
      <c r="N27" s="89"/>
      <c r="O27" s="89"/>
      <c r="P27" s="89"/>
      <c r="Q27" s="89"/>
      <c r="R27" s="89"/>
      <c r="S27" s="89"/>
      <c r="T27" s="89">
        <v>1</v>
      </c>
      <c r="U27" s="89">
        <v>1</v>
      </c>
      <c r="V27" s="89">
        <v>1</v>
      </c>
      <c r="W27" s="89"/>
      <c r="X27" s="89"/>
      <c r="Y27" s="357">
        <v>5</v>
      </c>
      <c r="Z27" s="255">
        <f t="shared" si="0"/>
        <v>1</v>
      </c>
      <c r="AA27" s="215">
        <v>6</v>
      </c>
    </row>
    <row r="28" spans="1:27">
      <c r="A28" s="202">
        <v>11</v>
      </c>
      <c r="B28" s="272" t="s">
        <v>39</v>
      </c>
      <c r="C28" s="89">
        <v>1</v>
      </c>
      <c r="D28" s="89"/>
      <c r="E28" s="89"/>
      <c r="F28" s="89"/>
      <c r="G28" s="89"/>
      <c r="H28" s="89"/>
      <c r="I28" s="89"/>
      <c r="J28" s="89"/>
      <c r="K28" s="89"/>
      <c r="L28" s="89"/>
      <c r="M28" s="89"/>
      <c r="N28" s="89"/>
      <c r="O28" s="89"/>
      <c r="P28" s="89"/>
      <c r="Q28" s="89"/>
      <c r="R28" s="89"/>
      <c r="S28" s="89"/>
      <c r="T28" s="89"/>
      <c r="U28" s="89">
        <v>1</v>
      </c>
      <c r="V28" s="89"/>
      <c r="W28" s="89"/>
      <c r="X28" s="89"/>
      <c r="Y28" s="357">
        <v>2</v>
      </c>
      <c r="Z28" s="255">
        <f t="shared" si="0"/>
        <v>0</v>
      </c>
      <c r="AA28" s="215">
        <v>2</v>
      </c>
    </row>
    <row r="29" spans="1:27" ht="15.6" thickBot="1">
      <c r="A29" s="202">
        <v>12</v>
      </c>
      <c r="B29" s="273" t="s">
        <v>214</v>
      </c>
      <c r="C29" s="274"/>
      <c r="D29" s="274"/>
      <c r="E29" s="274"/>
      <c r="F29" s="274"/>
      <c r="G29" s="274"/>
      <c r="H29" s="274"/>
      <c r="I29" s="274"/>
      <c r="J29" s="274"/>
      <c r="K29" s="274"/>
      <c r="L29" s="274"/>
      <c r="M29" s="274"/>
      <c r="N29" s="274"/>
      <c r="O29" s="274"/>
      <c r="P29" s="274"/>
      <c r="Q29" s="274"/>
      <c r="R29" s="274"/>
      <c r="S29" s="274"/>
      <c r="T29" s="274"/>
      <c r="U29" s="274">
        <v>1</v>
      </c>
      <c r="V29" s="274">
        <v>1</v>
      </c>
      <c r="W29" s="274"/>
      <c r="X29" s="274"/>
      <c r="Y29" s="356">
        <v>2</v>
      </c>
      <c r="Z29" s="255">
        <f t="shared" si="0"/>
        <v>1</v>
      </c>
      <c r="AA29" s="215">
        <v>3</v>
      </c>
    </row>
    <row r="30" spans="1:27">
      <c r="A30" s="202">
        <v>13</v>
      </c>
      <c r="B30" s="277" t="s">
        <v>275</v>
      </c>
      <c r="C30" s="264"/>
      <c r="D30" s="264"/>
      <c r="E30" s="264"/>
      <c r="F30" s="264"/>
      <c r="G30" s="264"/>
      <c r="H30" s="264"/>
      <c r="I30" s="264"/>
      <c r="J30" s="264"/>
      <c r="K30" s="264"/>
      <c r="L30" s="264"/>
      <c r="M30" s="264"/>
      <c r="N30" s="264"/>
      <c r="O30" s="264"/>
      <c r="P30" s="264"/>
      <c r="Q30" s="264"/>
      <c r="R30" s="264"/>
      <c r="S30" s="264"/>
      <c r="T30" s="264"/>
      <c r="U30" s="264">
        <v>1</v>
      </c>
      <c r="V30" s="264"/>
      <c r="W30" s="264"/>
      <c r="X30" s="264">
        <v>1</v>
      </c>
      <c r="Y30" s="354">
        <v>2</v>
      </c>
      <c r="Z30" s="255">
        <f t="shared" si="0"/>
        <v>0</v>
      </c>
      <c r="AA30" s="215">
        <v>2</v>
      </c>
    </row>
    <row r="31" spans="1:27">
      <c r="A31" s="202">
        <v>14</v>
      </c>
      <c r="B31" s="316" t="s">
        <v>276</v>
      </c>
      <c r="C31" s="317"/>
      <c r="D31" s="317"/>
      <c r="E31" s="317"/>
      <c r="F31" s="317"/>
      <c r="G31" s="317"/>
      <c r="H31" s="317"/>
      <c r="I31" s="317"/>
      <c r="J31" s="317"/>
      <c r="K31" s="317"/>
      <c r="L31" s="317"/>
      <c r="M31" s="317"/>
      <c r="N31" s="317"/>
      <c r="O31" s="317"/>
      <c r="P31" s="317"/>
      <c r="Q31" s="317"/>
      <c r="R31" s="317"/>
      <c r="S31" s="317"/>
      <c r="T31" s="317"/>
      <c r="U31" s="317">
        <v>1</v>
      </c>
      <c r="V31" s="317"/>
      <c r="W31" s="317"/>
      <c r="X31" s="317">
        <v>1</v>
      </c>
      <c r="Y31" s="355">
        <v>2</v>
      </c>
      <c r="Z31" s="255"/>
      <c r="AA31" s="215"/>
    </row>
    <row r="32" spans="1:27">
      <c r="A32" s="202">
        <v>15</v>
      </c>
      <c r="B32" s="316" t="s">
        <v>277</v>
      </c>
      <c r="C32" s="317"/>
      <c r="D32" s="317"/>
      <c r="E32" s="317"/>
      <c r="F32" s="317"/>
      <c r="G32" s="317"/>
      <c r="H32" s="317"/>
      <c r="I32" s="317"/>
      <c r="J32" s="317"/>
      <c r="K32" s="317"/>
      <c r="L32" s="317"/>
      <c r="M32" s="317"/>
      <c r="N32" s="317"/>
      <c r="O32" s="317"/>
      <c r="P32" s="317"/>
      <c r="Q32" s="317"/>
      <c r="R32" s="317"/>
      <c r="S32" s="317"/>
      <c r="T32" s="317"/>
      <c r="U32" s="317">
        <v>1</v>
      </c>
      <c r="V32" s="317"/>
      <c r="W32" s="317"/>
      <c r="X32" s="317">
        <v>1</v>
      </c>
      <c r="Y32" s="355">
        <v>2</v>
      </c>
      <c r="Z32" s="255"/>
      <c r="AA32" s="215"/>
    </row>
    <row r="33" spans="1:27">
      <c r="A33" s="202">
        <v>16</v>
      </c>
      <c r="B33" s="316" t="s">
        <v>278</v>
      </c>
      <c r="C33" s="317"/>
      <c r="D33" s="317"/>
      <c r="E33" s="317"/>
      <c r="F33" s="317"/>
      <c r="G33" s="317"/>
      <c r="H33" s="317"/>
      <c r="I33" s="317"/>
      <c r="J33" s="317"/>
      <c r="K33" s="317"/>
      <c r="L33" s="317"/>
      <c r="M33" s="317"/>
      <c r="N33" s="317"/>
      <c r="O33" s="317"/>
      <c r="P33" s="317"/>
      <c r="Q33" s="317"/>
      <c r="R33" s="317"/>
      <c r="S33" s="317"/>
      <c r="T33" s="317"/>
      <c r="U33" s="317">
        <v>1</v>
      </c>
      <c r="V33" s="317"/>
      <c r="W33" s="317"/>
      <c r="X33" s="317">
        <v>1</v>
      </c>
      <c r="Y33" s="355">
        <v>2</v>
      </c>
      <c r="Z33" s="255"/>
      <c r="AA33" s="215"/>
    </row>
    <row r="34" spans="1:27" ht="15.6" thickBot="1">
      <c r="A34" s="202">
        <v>17</v>
      </c>
      <c r="B34" s="278" t="s">
        <v>279</v>
      </c>
      <c r="C34" s="274"/>
      <c r="D34" s="274"/>
      <c r="E34" s="274"/>
      <c r="F34" s="274"/>
      <c r="G34" s="274"/>
      <c r="H34" s="274"/>
      <c r="I34" s="274"/>
      <c r="J34" s="274"/>
      <c r="K34" s="274"/>
      <c r="L34" s="274"/>
      <c r="M34" s="274"/>
      <c r="N34" s="274"/>
      <c r="O34" s="274"/>
      <c r="P34" s="274"/>
      <c r="Q34" s="274"/>
      <c r="R34" s="274"/>
      <c r="S34" s="274"/>
      <c r="T34" s="274"/>
      <c r="U34" s="274">
        <v>1</v>
      </c>
      <c r="V34" s="274"/>
      <c r="W34" s="274"/>
      <c r="X34" s="274">
        <v>1</v>
      </c>
      <c r="Y34" s="356">
        <v>2</v>
      </c>
      <c r="Z34" s="255">
        <f t="shared" si="0"/>
        <v>0</v>
      </c>
      <c r="AA34" s="215">
        <v>2</v>
      </c>
    </row>
    <row r="35" spans="1:27">
      <c r="A35" s="202">
        <v>18</v>
      </c>
      <c r="B35" s="279" t="s">
        <v>56</v>
      </c>
      <c r="C35" s="264"/>
      <c r="D35" s="264">
        <v>1</v>
      </c>
      <c r="E35" s="264"/>
      <c r="F35" s="264">
        <v>1</v>
      </c>
      <c r="G35" s="264">
        <v>1</v>
      </c>
      <c r="H35" s="264"/>
      <c r="I35" s="264"/>
      <c r="J35" s="264"/>
      <c r="K35" s="264"/>
      <c r="L35" s="264"/>
      <c r="M35" s="264"/>
      <c r="N35" s="264"/>
      <c r="O35" s="264"/>
      <c r="P35" s="264"/>
      <c r="Q35" s="264"/>
      <c r="R35" s="264"/>
      <c r="S35" s="264"/>
      <c r="T35" s="264"/>
      <c r="U35" s="264">
        <v>1</v>
      </c>
      <c r="V35" s="264"/>
      <c r="W35" s="264"/>
      <c r="X35" s="264">
        <v>1</v>
      </c>
      <c r="Y35" s="354">
        <v>5</v>
      </c>
      <c r="Z35" s="255">
        <f t="shared" si="0"/>
        <v>1</v>
      </c>
      <c r="AA35" s="254">
        <v>6</v>
      </c>
    </row>
    <row r="36" spans="1:27">
      <c r="A36" s="202">
        <v>19</v>
      </c>
      <c r="B36" s="280" t="s">
        <v>58</v>
      </c>
      <c r="C36" s="89">
        <v>1</v>
      </c>
      <c r="D36" s="89"/>
      <c r="E36" s="89"/>
      <c r="F36" s="89"/>
      <c r="G36" s="89"/>
      <c r="H36" s="89"/>
      <c r="I36" s="89">
        <v>1</v>
      </c>
      <c r="J36" s="89"/>
      <c r="K36" s="89"/>
      <c r="L36" s="89"/>
      <c r="M36" s="89"/>
      <c r="N36" s="89"/>
      <c r="O36" s="89"/>
      <c r="P36" s="89"/>
      <c r="Q36" s="89"/>
      <c r="R36" s="89"/>
      <c r="S36" s="89"/>
      <c r="T36" s="89"/>
      <c r="U36" s="89">
        <v>1</v>
      </c>
      <c r="V36" s="89"/>
      <c r="W36" s="89"/>
      <c r="X36" s="89">
        <v>1</v>
      </c>
      <c r="Y36" s="267">
        <v>4</v>
      </c>
      <c r="Z36" s="255">
        <f t="shared" si="0"/>
        <v>0</v>
      </c>
      <c r="AA36" s="254">
        <v>4</v>
      </c>
    </row>
    <row r="37" spans="1:27">
      <c r="A37" s="202">
        <v>20</v>
      </c>
      <c r="B37" s="281" t="s">
        <v>60</v>
      </c>
      <c r="C37" s="89">
        <v>1</v>
      </c>
      <c r="D37" s="89"/>
      <c r="E37" s="89"/>
      <c r="F37" s="89">
        <v>1</v>
      </c>
      <c r="G37" s="89"/>
      <c r="H37" s="89"/>
      <c r="I37" s="89"/>
      <c r="J37" s="89"/>
      <c r="K37" s="89"/>
      <c r="L37" s="89"/>
      <c r="M37" s="89"/>
      <c r="N37" s="89">
        <v>1</v>
      </c>
      <c r="O37" s="89"/>
      <c r="P37" s="89"/>
      <c r="Q37" s="89"/>
      <c r="R37" s="89">
        <v>1</v>
      </c>
      <c r="S37" s="89"/>
      <c r="T37" s="89"/>
      <c r="U37" s="89">
        <v>1</v>
      </c>
      <c r="V37" s="89"/>
      <c r="W37" s="89"/>
      <c r="X37" s="89"/>
      <c r="Y37" s="267">
        <v>5</v>
      </c>
      <c r="Z37" s="255">
        <f t="shared" si="0"/>
        <v>2</v>
      </c>
      <c r="AA37" s="254">
        <v>7</v>
      </c>
    </row>
    <row r="38" spans="1:27">
      <c r="A38" s="202">
        <v>21</v>
      </c>
      <c r="B38" s="270" t="s">
        <v>62</v>
      </c>
      <c r="C38" s="89"/>
      <c r="D38" s="89"/>
      <c r="E38" s="89"/>
      <c r="F38" s="89"/>
      <c r="G38" s="89"/>
      <c r="H38" s="89">
        <v>1</v>
      </c>
      <c r="I38" s="89"/>
      <c r="J38" s="89">
        <v>1</v>
      </c>
      <c r="K38" s="89"/>
      <c r="L38" s="89"/>
      <c r="M38" s="89"/>
      <c r="N38" s="89"/>
      <c r="O38" s="89"/>
      <c r="P38" s="89"/>
      <c r="Q38" s="89"/>
      <c r="R38" s="89"/>
      <c r="S38" s="89"/>
      <c r="T38" s="89"/>
      <c r="U38" s="89">
        <v>1</v>
      </c>
      <c r="V38" s="89"/>
      <c r="W38" s="89"/>
      <c r="X38" s="89">
        <v>1</v>
      </c>
      <c r="Y38" s="267">
        <f>SUM(C38:X38)</f>
        <v>4</v>
      </c>
      <c r="Z38" s="255">
        <f t="shared" si="0"/>
        <v>0</v>
      </c>
      <c r="AA38" s="254">
        <v>4</v>
      </c>
    </row>
    <row r="39" spans="1:27">
      <c r="A39" s="202">
        <v>22</v>
      </c>
      <c r="B39" s="270" t="s">
        <v>64</v>
      </c>
      <c r="C39" s="89">
        <v>1</v>
      </c>
      <c r="D39" s="89"/>
      <c r="E39" s="89"/>
      <c r="F39" s="89"/>
      <c r="G39" s="89"/>
      <c r="H39" s="89"/>
      <c r="I39" s="89"/>
      <c r="J39" s="89"/>
      <c r="K39" s="89"/>
      <c r="L39" s="89"/>
      <c r="M39" s="89"/>
      <c r="N39" s="89"/>
      <c r="O39" s="89"/>
      <c r="P39" s="89">
        <v>1</v>
      </c>
      <c r="Q39" s="89"/>
      <c r="R39" s="89"/>
      <c r="S39" s="89"/>
      <c r="T39" s="89">
        <v>1</v>
      </c>
      <c r="U39" s="89">
        <v>1</v>
      </c>
      <c r="V39" s="89"/>
      <c r="W39" s="89"/>
      <c r="X39" s="89">
        <v>1</v>
      </c>
      <c r="Y39" s="357">
        <v>5</v>
      </c>
      <c r="Z39" s="255">
        <f t="shared" si="0"/>
        <v>1</v>
      </c>
      <c r="AA39" s="257">
        <v>6</v>
      </c>
    </row>
    <row r="40" spans="1:27">
      <c r="A40" s="202">
        <v>23</v>
      </c>
      <c r="B40" s="270" t="s">
        <v>189</v>
      </c>
      <c r="C40" s="89">
        <v>1</v>
      </c>
      <c r="D40" s="89">
        <v>1</v>
      </c>
      <c r="E40" s="89"/>
      <c r="F40" s="89"/>
      <c r="G40" s="89"/>
      <c r="H40" s="89"/>
      <c r="I40" s="89"/>
      <c r="J40" s="89"/>
      <c r="K40" s="89">
        <v>1</v>
      </c>
      <c r="L40" s="89"/>
      <c r="M40" s="89"/>
      <c r="N40" s="89"/>
      <c r="O40" s="89"/>
      <c r="P40" s="89"/>
      <c r="Q40" s="89"/>
      <c r="R40" s="89"/>
      <c r="S40" s="89"/>
      <c r="T40" s="89"/>
      <c r="U40" s="89">
        <v>1</v>
      </c>
      <c r="V40" s="89"/>
      <c r="W40" s="89"/>
      <c r="X40" s="89">
        <v>1</v>
      </c>
      <c r="Y40" s="267">
        <f>SUM(C40:X40)</f>
        <v>5</v>
      </c>
      <c r="Z40" s="255">
        <f t="shared" si="0"/>
        <v>0</v>
      </c>
      <c r="AA40" s="257">
        <v>5</v>
      </c>
    </row>
    <row r="41" spans="1:27">
      <c r="A41" s="202">
        <v>24</v>
      </c>
      <c r="B41" s="282" t="s">
        <v>90</v>
      </c>
      <c r="C41" s="89"/>
      <c r="D41" s="89"/>
      <c r="E41" s="89"/>
      <c r="F41" s="89">
        <v>1</v>
      </c>
      <c r="G41" s="89">
        <v>1</v>
      </c>
      <c r="H41" s="89">
        <v>1</v>
      </c>
      <c r="I41" s="89"/>
      <c r="J41" s="89"/>
      <c r="K41" s="89"/>
      <c r="L41" s="89"/>
      <c r="M41" s="89"/>
      <c r="N41" s="89"/>
      <c r="O41" s="89"/>
      <c r="P41" s="89"/>
      <c r="Q41" s="89"/>
      <c r="R41" s="89"/>
      <c r="S41" s="89"/>
      <c r="T41" s="89"/>
      <c r="U41" s="89"/>
      <c r="V41" s="89">
        <v>1</v>
      </c>
      <c r="W41" s="89"/>
      <c r="X41" s="89"/>
      <c r="Y41" s="267">
        <f>SUM(C41:X41)</f>
        <v>4</v>
      </c>
      <c r="Z41" s="255">
        <f t="shared" si="0"/>
        <v>0</v>
      </c>
      <c r="AA41" s="257">
        <v>4</v>
      </c>
    </row>
    <row r="42" spans="1:27">
      <c r="A42" s="202">
        <v>25</v>
      </c>
      <c r="B42" s="282" t="s">
        <v>214</v>
      </c>
      <c r="C42" s="89"/>
      <c r="D42" s="89"/>
      <c r="E42" s="89"/>
      <c r="F42" s="89"/>
      <c r="G42" s="89"/>
      <c r="H42" s="89"/>
      <c r="I42" s="89"/>
      <c r="J42" s="89"/>
      <c r="K42" s="89"/>
      <c r="L42" s="89"/>
      <c r="M42" s="89"/>
      <c r="N42" s="89"/>
      <c r="O42" s="89"/>
      <c r="P42" s="89"/>
      <c r="Q42" s="89"/>
      <c r="R42" s="89"/>
      <c r="S42" s="89"/>
      <c r="T42" s="89"/>
      <c r="U42" s="89"/>
      <c r="V42" s="89"/>
      <c r="W42" s="89"/>
      <c r="X42" s="89">
        <v>2</v>
      </c>
      <c r="Y42" s="267">
        <v>2</v>
      </c>
      <c r="Z42" s="255">
        <f t="shared" si="0"/>
        <v>-1</v>
      </c>
      <c r="AA42" s="257">
        <v>1</v>
      </c>
    </row>
    <row r="43" spans="1:27">
      <c r="A43" s="202">
        <v>26</v>
      </c>
      <c r="B43" s="269" t="s">
        <v>68</v>
      </c>
      <c r="C43" s="89">
        <v>1</v>
      </c>
      <c r="D43" s="89"/>
      <c r="E43" s="89">
        <v>2</v>
      </c>
      <c r="F43" s="89"/>
      <c r="G43" s="89"/>
      <c r="H43" s="89"/>
      <c r="I43" s="89"/>
      <c r="J43" s="89"/>
      <c r="K43" s="89"/>
      <c r="L43" s="89"/>
      <c r="M43" s="89"/>
      <c r="N43" s="89"/>
      <c r="O43" s="89"/>
      <c r="P43" s="89">
        <v>1</v>
      </c>
      <c r="Q43" s="89"/>
      <c r="R43" s="89"/>
      <c r="S43" s="89"/>
      <c r="T43" s="89"/>
      <c r="U43" s="89">
        <v>1</v>
      </c>
      <c r="V43" s="89"/>
      <c r="W43" s="89"/>
      <c r="X43" s="89"/>
      <c r="Y43" s="267">
        <v>5</v>
      </c>
      <c r="Z43" s="255">
        <f t="shared" si="0"/>
        <v>0</v>
      </c>
      <c r="AA43" s="254">
        <v>5</v>
      </c>
    </row>
    <row r="44" spans="1:27" ht="15.6" thickBot="1">
      <c r="A44" s="202">
        <v>27</v>
      </c>
      <c r="B44" s="283" t="s">
        <v>180</v>
      </c>
      <c r="C44" s="274">
        <v>1</v>
      </c>
      <c r="D44" s="274"/>
      <c r="E44" s="274"/>
      <c r="F44" s="274"/>
      <c r="G44" s="274"/>
      <c r="H44" s="274"/>
      <c r="I44" s="274"/>
      <c r="J44" s="274"/>
      <c r="K44" s="274"/>
      <c r="L44" s="274"/>
      <c r="M44" s="274"/>
      <c r="N44" s="274"/>
      <c r="O44" s="274"/>
      <c r="P44" s="274"/>
      <c r="Q44" s="274"/>
      <c r="R44" s="274"/>
      <c r="S44" s="274"/>
      <c r="T44" s="274"/>
      <c r="U44" s="274">
        <v>2</v>
      </c>
      <c r="V44" s="274"/>
      <c r="W44" s="274"/>
      <c r="X44" s="274">
        <v>1</v>
      </c>
      <c r="Y44" s="356">
        <v>4</v>
      </c>
      <c r="Z44" s="255">
        <f t="shared" si="0"/>
        <v>-1</v>
      </c>
      <c r="AA44" s="254">
        <v>3</v>
      </c>
    </row>
    <row r="45" spans="1:27">
      <c r="A45" s="202">
        <v>28</v>
      </c>
      <c r="B45" s="284" t="s">
        <v>70</v>
      </c>
      <c r="C45" s="264">
        <v>1</v>
      </c>
      <c r="D45" s="264"/>
      <c r="E45" s="264"/>
      <c r="F45" s="264"/>
      <c r="G45" s="264"/>
      <c r="H45" s="264"/>
      <c r="I45" s="264">
        <v>1</v>
      </c>
      <c r="J45" s="264">
        <v>1</v>
      </c>
      <c r="K45" s="264"/>
      <c r="L45" s="264"/>
      <c r="M45" s="264"/>
      <c r="N45" s="264"/>
      <c r="O45" s="264"/>
      <c r="P45" s="264"/>
      <c r="Q45" s="264"/>
      <c r="R45" s="264"/>
      <c r="S45" s="264"/>
      <c r="T45" s="264"/>
      <c r="U45" s="264">
        <v>1</v>
      </c>
      <c r="V45" s="264"/>
      <c r="W45" s="264"/>
      <c r="X45" s="264"/>
      <c r="Y45" s="265">
        <f>SUM(C45:X45)</f>
        <v>4</v>
      </c>
      <c r="Z45" s="255">
        <f t="shared" si="0"/>
        <v>0</v>
      </c>
      <c r="AA45" s="254">
        <v>4</v>
      </c>
    </row>
    <row r="46" spans="1:27">
      <c r="A46" s="202">
        <v>29</v>
      </c>
      <c r="B46" s="269" t="s">
        <v>71</v>
      </c>
      <c r="C46" s="89">
        <v>1</v>
      </c>
      <c r="D46" s="89"/>
      <c r="E46" s="89"/>
      <c r="F46" s="89"/>
      <c r="G46" s="89"/>
      <c r="H46" s="89"/>
      <c r="I46" s="89">
        <v>1</v>
      </c>
      <c r="J46" s="89"/>
      <c r="K46" s="89"/>
      <c r="L46" s="89"/>
      <c r="M46" s="89"/>
      <c r="N46" s="89"/>
      <c r="O46" s="89"/>
      <c r="P46" s="89"/>
      <c r="Q46" s="89"/>
      <c r="R46" s="89"/>
      <c r="S46" s="89"/>
      <c r="T46" s="89"/>
      <c r="U46" s="89">
        <v>1</v>
      </c>
      <c r="V46" s="89"/>
      <c r="W46" s="89"/>
      <c r="X46" s="89">
        <v>1</v>
      </c>
      <c r="Y46" s="357">
        <v>4</v>
      </c>
      <c r="Z46" s="255">
        <f t="shared" si="0"/>
        <v>0</v>
      </c>
      <c r="AA46" s="254">
        <v>4</v>
      </c>
    </row>
    <row r="47" spans="1:27">
      <c r="A47" s="202">
        <v>30</v>
      </c>
      <c r="B47" s="269" t="s">
        <v>273</v>
      </c>
      <c r="C47" s="89">
        <v>1</v>
      </c>
      <c r="D47" s="89"/>
      <c r="E47" s="89"/>
      <c r="F47" s="89"/>
      <c r="G47" s="89"/>
      <c r="H47" s="89"/>
      <c r="I47" s="89"/>
      <c r="J47" s="89"/>
      <c r="K47" s="89">
        <v>1</v>
      </c>
      <c r="L47" s="89">
        <v>1</v>
      </c>
      <c r="M47" s="89"/>
      <c r="N47" s="89"/>
      <c r="O47" s="89"/>
      <c r="P47" s="89"/>
      <c r="Q47" s="89"/>
      <c r="R47" s="89"/>
      <c r="S47" s="89"/>
      <c r="T47" s="89"/>
      <c r="U47" s="89">
        <v>1</v>
      </c>
      <c r="V47" s="89"/>
      <c r="W47" s="89"/>
      <c r="X47" s="89"/>
      <c r="Y47" s="267">
        <v>4</v>
      </c>
      <c r="Z47" s="255">
        <f t="shared" si="0"/>
        <v>-1</v>
      </c>
      <c r="AA47" s="258">
        <v>3</v>
      </c>
    </row>
    <row r="48" spans="1:27">
      <c r="A48" s="202">
        <v>31</v>
      </c>
      <c r="B48" s="269" t="s">
        <v>74</v>
      </c>
      <c r="C48" s="89">
        <v>1</v>
      </c>
      <c r="D48" s="89"/>
      <c r="E48" s="89"/>
      <c r="F48" s="89"/>
      <c r="G48" s="89"/>
      <c r="H48" s="89">
        <v>1</v>
      </c>
      <c r="I48" s="89"/>
      <c r="J48" s="89"/>
      <c r="K48" s="89"/>
      <c r="L48" s="89"/>
      <c r="M48" s="89"/>
      <c r="N48" s="89"/>
      <c r="O48" s="89"/>
      <c r="P48" s="89"/>
      <c r="Q48" s="89"/>
      <c r="R48" s="89"/>
      <c r="S48" s="89"/>
      <c r="T48" s="89"/>
      <c r="U48" s="89">
        <v>1</v>
      </c>
      <c r="V48" s="89"/>
      <c r="W48" s="89"/>
      <c r="X48" s="89">
        <v>1</v>
      </c>
      <c r="Y48" s="267">
        <v>4</v>
      </c>
      <c r="Z48" s="255">
        <f t="shared" si="0"/>
        <v>-1</v>
      </c>
      <c r="AA48" s="258">
        <v>3</v>
      </c>
    </row>
    <row r="49" spans="1:27">
      <c r="A49" s="202">
        <v>32</v>
      </c>
      <c r="B49" s="269" t="s">
        <v>248</v>
      </c>
      <c r="C49" s="89"/>
      <c r="D49" s="89"/>
      <c r="E49" s="89"/>
      <c r="F49" s="89"/>
      <c r="G49" s="89"/>
      <c r="H49" s="89"/>
      <c r="I49" s="89"/>
      <c r="J49" s="89"/>
      <c r="K49" s="89"/>
      <c r="L49" s="89"/>
      <c r="M49" s="89"/>
      <c r="N49" s="89"/>
      <c r="O49" s="89"/>
      <c r="P49" s="89"/>
      <c r="Q49" s="89"/>
      <c r="R49" s="89"/>
      <c r="S49" s="89"/>
      <c r="T49" s="89"/>
      <c r="U49" s="89">
        <v>1</v>
      </c>
      <c r="V49" s="89"/>
      <c r="W49" s="89"/>
      <c r="X49" s="89">
        <v>1</v>
      </c>
      <c r="Y49" s="357">
        <v>2</v>
      </c>
      <c r="Z49" s="255"/>
      <c r="AA49" s="258"/>
    </row>
    <row r="50" spans="1:27">
      <c r="A50" s="202">
        <v>33</v>
      </c>
      <c r="B50" s="269" t="s">
        <v>247</v>
      </c>
      <c r="C50" s="89"/>
      <c r="D50" s="89"/>
      <c r="E50" s="89"/>
      <c r="F50" s="89"/>
      <c r="G50" s="89"/>
      <c r="H50" s="89"/>
      <c r="I50" s="89"/>
      <c r="J50" s="89"/>
      <c r="K50" s="89"/>
      <c r="L50" s="89"/>
      <c r="M50" s="89"/>
      <c r="N50" s="89"/>
      <c r="O50" s="89"/>
      <c r="P50" s="89"/>
      <c r="Q50" s="89"/>
      <c r="R50" s="89"/>
      <c r="S50" s="89"/>
      <c r="T50" s="89"/>
      <c r="U50" s="89">
        <v>1</v>
      </c>
      <c r="V50" s="89"/>
      <c r="W50" s="89"/>
      <c r="X50" s="89">
        <v>1</v>
      </c>
      <c r="Y50" s="357">
        <v>2</v>
      </c>
      <c r="Z50" s="255"/>
      <c r="AA50" s="258"/>
    </row>
    <row r="51" spans="1:27">
      <c r="A51" s="202">
        <v>34</v>
      </c>
      <c r="B51" s="269" t="s">
        <v>246</v>
      </c>
      <c r="C51" s="89"/>
      <c r="D51" s="89"/>
      <c r="E51" s="89"/>
      <c r="F51" s="89"/>
      <c r="G51" s="89"/>
      <c r="H51" s="89"/>
      <c r="I51" s="89"/>
      <c r="J51" s="89"/>
      <c r="K51" s="89"/>
      <c r="L51" s="89"/>
      <c r="M51" s="89"/>
      <c r="N51" s="89"/>
      <c r="O51" s="89"/>
      <c r="P51" s="89"/>
      <c r="Q51" s="89"/>
      <c r="R51" s="89"/>
      <c r="S51" s="89"/>
      <c r="T51" s="89"/>
      <c r="U51" s="89">
        <v>1</v>
      </c>
      <c r="V51" s="89"/>
      <c r="W51" s="89"/>
      <c r="X51" s="89">
        <v>1</v>
      </c>
      <c r="Y51" s="357">
        <v>2</v>
      </c>
      <c r="Z51" s="255"/>
      <c r="AA51" s="258"/>
    </row>
    <row r="52" spans="1:27">
      <c r="A52" s="202">
        <v>35</v>
      </c>
      <c r="B52" s="269" t="s">
        <v>249</v>
      </c>
      <c r="C52" s="89"/>
      <c r="D52" s="89"/>
      <c r="E52" s="89"/>
      <c r="F52" s="89"/>
      <c r="G52" s="89"/>
      <c r="H52" s="89"/>
      <c r="I52" s="89"/>
      <c r="J52" s="89"/>
      <c r="K52" s="89"/>
      <c r="L52" s="89"/>
      <c r="M52" s="89"/>
      <c r="N52" s="89"/>
      <c r="O52" s="89"/>
      <c r="P52" s="89"/>
      <c r="Q52" s="89"/>
      <c r="R52" s="89"/>
      <c r="S52" s="89"/>
      <c r="T52" s="89"/>
      <c r="U52" s="89">
        <v>1</v>
      </c>
      <c r="V52" s="89"/>
      <c r="W52" s="89"/>
      <c r="X52" s="89">
        <v>1</v>
      </c>
      <c r="Y52" s="357">
        <v>2</v>
      </c>
      <c r="Z52" s="255">
        <f t="shared" si="0"/>
        <v>0</v>
      </c>
      <c r="AA52" s="254">
        <v>2</v>
      </c>
    </row>
    <row r="53" spans="1:27">
      <c r="A53" s="202">
        <v>36</v>
      </c>
      <c r="B53" s="269" t="s">
        <v>250</v>
      </c>
      <c r="C53" s="89"/>
      <c r="D53" s="89"/>
      <c r="E53" s="89"/>
      <c r="F53" s="89"/>
      <c r="G53" s="89"/>
      <c r="H53" s="89"/>
      <c r="I53" s="89"/>
      <c r="J53" s="89"/>
      <c r="K53" s="89"/>
      <c r="L53" s="89"/>
      <c r="M53" s="89"/>
      <c r="N53" s="89"/>
      <c r="O53" s="89"/>
      <c r="P53" s="89"/>
      <c r="Q53" s="89"/>
      <c r="R53" s="89"/>
      <c r="S53" s="89"/>
      <c r="T53" s="89"/>
      <c r="U53" s="89">
        <v>1</v>
      </c>
      <c r="V53" s="89"/>
      <c r="W53" s="89"/>
      <c r="X53" s="89">
        <v>1</v>
      </c>
      <c r="Y53" s="357">
        <v>2</v>
      </c>
      <c r="Z53" s="255">
        <f t="shared" si="0"/>
        <v>0</v>
      </c>
      <c r="AA53" s="254">
        <v>2</v>
      </c>
    </row>
    <row r="54" spans="1:27">
      <c r="A54" s="202">
        <v>37</v>
      </c>
      <c r="B54" s="269" t="s">
        <v>99</v>
      </c>
      <c r="C54" s="89"/>
      <c r="D54" s="89"/>
      <c r="E54" s="89"/>
      <c r="F54" s="89"/>
      <c r="G54" s="89"/>
      <c r="H54" s="89">
        <v>1</v>
      </c>
      <c r="I54" s="89"/>
      <c r="J54" s="89"/>
      <c r="K54" s="89"/>
      <c r="L54" s="89">
        <v>1</v>
      </c>
      <c r="M54" s="89"/>
      <c r="N54" s="89"/>
      <c r="O54" s="89"/>
      <c r="P54" s="89"/>
      <c r="Q54" s="89"/>
      <c r="R54" s="89"/>
      <c r="S54" s="89"/>
      <c r="T54" s="89">
        <v>1</v>
      </c>
      <c r="U54" s="89">
        <v>1</v>
      </c>
      <c r="V54" s="89"/>
      <c r="W54" s="89"/>
      <c r="X54" s="89"/>
      <c r="Y54" s="267">
        <f>SUM(C54:X54)</f>
        <v>4</v>
      </c>
      <c r="Z54" s="255">
        <f t="shared" si="0"/>
        <v>0</v>
      </c>
      <c r="AA54" s="254">
        <v>4</v>
      </c>
    </row>
    <row r="55" spans="1:27" ht="15.6" thickBot="1">
      <c r="A55" s="202">
        <v>38</v>
      </c>
      <c r="B55" s="285" t="s">
        <v>219</v>
      </c>
      <c r="C55" s="274"/>
      <c r="D55" s="274"/>
      <c r="E55" s="274"/>
      <c r="F55" s="274"/>
      <c r="G55" s="274"/>
      <c r="H55" s="274">
        <v>1</v>
      </c>
      <c r="I55" s="274"/>
      <c r="J55" s="274"/>
      <c r="K55" s="274"/>
      <c r="L55" s="274">
        <v>1</v>
      </c>
      <c r="M55" s="274"/>
      <c r="N55" s="274"/>
      <c r="O55" s="274"/>
      <c r="P55" s="274"/>
      <c r="Q55" s="274"/>
      <c r="R55" s="274"/>
      <c r="S55" s="274"/>
      <c r="T55" s="274">
        <v>1</v>
      </c>
      <c r="U55" s="274">
        <v>1</v>
      </c>
      <c r="V55" s="274"/>
      <c r="W55" s="274"/>
      <c r="X55" s="274"/>
      <c r="Y55" s="275">
        <f>SUM(C55:X55)</f>
        <v>4</v>
      </c>
      <c r="Z55" s="255">
        <f t="shared" si="0"/>
        <v>0</v>
      </c>
      <c r="AA55" s="254">
        <v>4</v>
      </c>
    </row>
    <row r="56" spans="1:27">
      <c r="A56" s="202">
        <v>39</v>
      </c>
      <c r="B56" s="286" t="s">
        <v>98</v>
      </c>
      <c r="C56" s="264"/>
      <c r="D56" s="264">
        <v>1</v>
      </c>
      <c r="E56" s="264">
        <v>1</v>
      </c>
      <c r="F56" s="264">
        <v>1</v>
      </c>
      <c r="G56" s="264">
        <v>1</v>
      </c>
      <c r="H56" s="264"/>
      <c r="I56" s="264"/>
      <c r="J56" s="264"/>
      <c r="K56" s="264"/>
      <c r="L56" s="264"/>
      <c r="M56" s="264"/>
      <c r="N56" s="264"/>
      <c r="O56" s="264"/>
      <c r="P56" s="264"/>
      <c r="Q56" s="264"/>
      <c r="R56" s="264"/>
      <c r="S56" s="264"/>
      <c r="T56" s="264"/>
      <c r="U56" s="264">
        <v>1</v>
      </c>
      <c r="V56" s="264"/>
      <c r="W56" s="264"/>
      <c r="X56" s="264"/>
      <c r="Y56" s="265">
        <v>5</v>
      </c>
      <c r="Z56" s="255">
        <f t="shared" si="0"/>
        <v>1</v>
      </c>
      <c r="AA56" s="215">
        <v>6</v>
      </c>
    </row>
    <row r="57" spans="1:27">
      <c r="A57" s="202">
        <v>40</v>
      </c>
      <c r="B57" s="287" t="s">
        <v>84</v>
      </c>
      <c r="C57" s="89">
        <v>1</v>
      </c>
      <c r="D57" s="89"/>
      <c r="E57" s="89">
        <v>1</v>
      </c>
      <c r="F57" s="89"/>
      <c r="G57" s="89">
        <v>1</v>
      </c>
      <c r="H57" s="89"/>
      <c r="I57" s="89"/>
      <c r="J57" s="89"/>
      <c r="K57" s="89"/>
      <c r="L57" s="89"/>
      <c r="M57" s="89"/>
      <c r="N57" s="89"/>
      <c r="O57" s="89"/>
      <c r="P57" s="89"/>
      <c r="Q57" s="89"/>
      <c r="R57" s="89"/>
      <c r="S57" s="89"/>
      <c r="T57" s="89">
        <v>1</v>
      </c>
      <c r="U57" s="89">
        <v>1</v>
      </c>
      <c r="V57" s="89"/>
      <c r="W57" s="89"/>
      <c r="X57" s="89"/>
      <c r="Y57" s="267">
        <f t="shared" ref="Y57:Y62" si="1">SUM(C57:X57)</f>
        <v>5</v>
      </c>
      <c r="Z57" s="255">
        <f t="shared" si="0"/>
        <v>0</v>
      </c>
      <c r="AA57" s="215">
        <v>5</v>
      </c>
    </row>
    <row r="58" spans="1:27" ht="21">
      <c r="A58" s="202">
        <v>41</v>
      </c>
      <c r="B58" s="288" t="s">
        <v>86</v>
      </c>
      <c r="C58" s="89">
        <v>1</v>
      </c>
      <c r="D58" s="89"/>
      <c r="E58" s="89"/>
      <c r="F58" s="89"/>
      <c r="G58" s="89"/>
      <c r="H58" s="89"/>
      <c r="I58" s="89"/>
      <c r="J58" s="89">
        <v>1</v>
      </c>
      <c r="K58" s="89"/>
      <c r="L58" s="89"/>
      <c r="M58" s="89"/>
      <c r="N58" s="89"/>
      <c r="O58" s="89"/>
      <c r="P58" s="89"/>
      <c r="Q58" s="89"/>
      <c r="R58" s="89">
        <v>1</v>
      </c>
      <c r="S58" s="89">
        <v>1</v>
      </c>
      <c r="T58" s="89"/>
      <c r="U58" s="89">
        <v>1</v>
      </c>
      <c r="V58" s="89"/>
      <c r="W58" s="89"/>
      <c r="X58" s="89"/>
      <c r="Y58" s="267">
        <f t="shared" si="1"/>
        <v>5</v>
      </c>
      <c r="Z58" s="255">
        <f t="shared" si="0"/>
        <v>0</v>
      </c>
      <c r="AA58" s="215">
        <v>5</v>
      </c>
    </row>
    <row r="59" spans="1:27">
      <c r="A59" s="202">
        <v>42</v>
      </c>
      <c r="B59" s="272" t="s">
        <v>181</v>
      </c>
      <c r="C59" s="89">
        <v>1</v>
      </c>
      <c r="D59" s="89"/>
      <c r="E59" s="89"/>
      <c r="F59" s="89"/>
      <c r="G59" s="89"/>
      <c r="H59" s="89"/>
      <c r="I59" s="89"/>
      <c r="J59" s="89"/>
      <c r="K59" s="89"/>
      <c r="L59" s="89"/>
      <c r="M59" s="89"/>
      <c r="N59" s="89"/>
      <c r="O59" s="89"/>
      <c r="P59" s="89"/>
      <c r="Q59" s="89"/>
      <c r="R59" s="89"/>
      <c r="S59" s="89"/>
      <c r="T59" s="89"/>
      <c r="U59" s="89">
        <v>1</v>
      </c>
      <c r="V59" s="89"/>
      <c r="W59" s="89"/>
      <c r="X59" s="89">
        <v>1</v>
      </c>
      <c r="Y59" s="267">
        <f t="shared" si="1"/>
        <v>3</v>
      </c>
      <c r="Z59" s="255">
        <f t="shared" si="0"/>
        <v>0</v>
      </c>
      <c r="AA59" s="215">
        <v>3</v>
      </c>
    </row>
    <row r="60" spans="1:27">
      <c r="A60" s="202">
        <v>43</v>
      </c>
      <c r="B60" s="289" t="s">
        <v>88</v>
      </c>
      <c r="C60" s="89"/>
      <c r="D60" s="89">
        <v>1</v>
      </c>
      <c r="E60" s="89"/>
      <c r="F60" s="89"/>
      <c r="G60" s="89"/>
      <c r="H60" s="89"/>
      <c r="I60" s="89"/>
      <c r="J60" s="89">
        <v>1</v>
      </c>
      <c r="K60" s="89"/>
      <c r="L60" s="89"/>
      <c r="M60" s="89"/>
      <c r="N60" s="89"/>
      <c r="O60" s="89"/>
      <c r="P60" s="89"/>
      <c r="Q60" s="89"/>
      <c r="R60" s="89"/>
      <c r="S60" s="89"/>
      <c r="T60" s="89">
        <v>1</v>
      </c>
      <c r="U60" s="89">
        <v>1</v>
      </c>
      <c r="V60" s="89">
        <v>1</v>
      </c>
      <c r="W60" s="89"/>
      <c r="X60" s="89"/>
      <c r="Y60" s="267">
        <v>5</v>
      </c>
      <c r="Z60" s="255">
        <f t="shared" si="0"/>
        <v>0</v>
      </c>
      <c r="AA60" s="215">
        <v>5</v>
      </c>
    </row>
    <row r="61" spans="1:27">
      <c r="A61" s="202">
        <v>44</v>
      </c>
      <c r="B61" s="287" t="s">
        <v>190</v>
      </c>
      <c r="C61" s="89">
        <v>1</v>
      </c>
      <c r="D61" s="89"/>
      <c r="E61" s="89"/>
      <c r="F61" s="89">
        <v>1</v>
      </c>
      <c r="G61" s="89">
        <v>1</v>
      </c>
      <c r="H61" s="89"/>
      <c r="I61" s="89"/>
      <c r="J61" s="89"/>
      <c r="K61" s="89"/>
      <c r="L61" s="89"/>
      <c r="M61" s="89"/>
      <c r="N61" s="89"/>
      <c r="O61" s="89"/>
      <c r="P61" s="89"/>
      <c r="Q61" s="89"/>
      <c r="R61" s="89"/>
      <c r="S61" s="89"/>
      <c r="T61" s="89"/>
      <c r="U61" s="89">
        <v>1</v>
      </c>
      <c r="V61" s="89"/>
      <c r="W61" s="89"/>
      <c r="X61" s="89"/>
      <c r="Y61" s="267">
        <f t="shared" si="1"/>
        <v>4</v>
      </c>
      <c r="Z61" s="255">
        <f t="shared" si="0"/>
        <v>0</v>
      </c>
      <c r="AA61" s="215">
        <v>4</v>
      </c>
    </row>
    <row r="62" spans="1:27">
      <c r="A62" s="202">
        <v>45</v>
      </c>
      <c r="B62" s="290" t="s">
        <v>67</v>
      </c>
      <c r="C62" s="89"/>
      <c r="D62" s="89"/>
      <c r="E62" s="89"/>
      <c r="F62" s="89"/>
      <c r="G62" s="89">
        <v>1</v>
      </c>
      <c r="H62" s="89"/>
      <c r="I62" s="89">
        <v>1</v>
      </c>
      <c r="J62" s="89"/>
      <c r="K62" s="89"/>
      <c r="L62" s="89"/>
      <c r="M62" s="89"/>
      <c r="N62" s="89"/>
      <c r="O62" s="89"/>
      <c r="P62" s="89"/>
      <c r="Q62" s="89"/>
      <c r="R62" s="89">
        <v>1</v>
      </c>
      <c r="S62" s="89"/>
      <c r="T62" s="89"/>
      <c r="U62" s="89">
        <v>1</v>
      </c>
      <c r="V62" s="89"/>
      <c r="W62" s="89"/>
      <c r="X62" s="89"/>
      <c r="Y62" s="267">
        <f t="shared" si="1"/>
        <v>4</v>
      </c>
      <c r="Z62" s="255">
        <f t="shared" si="0"/>
        <v>0</v>
      </c>
      <c r="AA62" s="215">
        <v>4</v>
      </c>
    </row>
    <row r="63" spans="1:27">
      <c r="A63" s="202">
        <v>46</v>
      </c>
      <c r="B63" s="291" t="s">
        <v>91</v>
      </c>
      <c r="C63" s="89">
        <v>1</v>
      </c>
      <c r="D63" s="89"/>
      <c r="E63" s="89">
        <v>1</v>
      </c>
      <c r="F63" s="89">
        <v>1</v>
      </c>
      <c r="G63" s="89"/>
      <c r="H63" s="89"/>
      <c r="I63" s="89"/>
      <c r="J63" s="89"/>
      <c r="K63" s="89"/>
      <c r="L63" s="89"/>
      <c r="M63" s="89"/>
      <c r="N63" s="89"/>
      <c r="O63" s="89"/>
      <c r="P63" s="89"/>
      <c r="Q63" s="89"/>
      <c r="R63" s="89"/>
      <c r="S63" s="89"/>
      <c r="T63" s="89"/>
      <c r="U63" s="89">
        <v>1</v>
      </c>
      <c r="V63" s="89"/>
      <c r="W63" s="89"/>
      <c r="X63" s="89"/>
      <c r="Y63" s="357">
        <v>4</v>
      </c>
      <c r="Z63" s="255">
        <f t="shared" si="0"/>
        <v>1</v>
      </c>
      <c r="AA63" s="215">
        <v>5</v>
      </c>
    </row>
    <row r="64" spans="1:27" ht="15.6" thickBot="1">
      <c r="A64" s="202">
        <v>47</v>
      </c>
      <c r="B64" s="292" t="s">
        <v>295</v>
      </c>
      <c r="C64" s="274"/>
      <c r="D64" s="274"/>
      <c r="E64" s="274"/>
      <c r="F64" s="274"/>
      <c r="G64" s="274"/>
      <c r="H64" s="274"/>
      <c r="I64" s="274"/>
      <c r="J64" s="274"/>
      <c r="K64" s="274"/>
      <c r="L64" s="274"/>
      <c r="M64" s="274"/>
      <c r="N64" s="274"/>
      <c r="O64" s="274"/>
      <c r="P64" s="274"/>
      <c r="Q64" s="274"/>
      <c r="R64" s="274"/>
      <c r="S64" s="274"/>
      <c r="T64" s="274"/>
      <c r="U64" s="274">
        <v>2</v>
      </c>
      <c r="V64" s="274"/>
      <c r="W64" s="274"/>
      <c r="X64" s="274">
        <v>1</v>
      </c>
      <c r="Y64" s="356">
        <v>3</v>
      </c>
      <c r="Z64" s="255">
        <f t="shared" si="0"/>
        <v>-1</v>
      </c>
      <c r="AA64" s="259">
        <v>2</v>
      </c>
    </row>
    <row r="65" spans="1:27">
      <c r="A65" s="202">
        <v>48</v>
      </c>
      <c r="B65" s="294" t="s">
        <v>191</v>
      </c>
      <c r="C65" s="264"/>
      <c r="D65" s="264">
        <v>1</v>
      </c>
      <c r="E65" s="264">
        <v>1</v>
      </c>
      <c r="F65" s="264"/>
      <c r="G65" s="264"/>
      <c r="H65" s="264">
        <v>1</v>
      </c>
      <c r="I65" s="264"/>
      <c r="J65" s="264"/>
      <c r="K65" s="264"/>
      <c r="L65" s="264"/>
      <c r="M65" s="264"/>
      <c r="N65" s="264"/>
      <c r="O65" s="264"/>
      <c r="P65" s="264"/>
      <c r="Q65" s="264"/>
      <c r="R65" s="264"/>
      <c r="S65" s="264"/>
      <c r="T65" s="264"/>
      <c r="U65" s="264">
        <v>1</v>
      </c>
      <c r="V65" s="264"/>
      <c r="W65" s="264"/>
      <c r="X65" s="264">
        <v>1</v>
      </c>
      <c r="Y65" s="265">
        <v>5</v>
      </c>
      <c r="Z65" s="255">
        <f t="shared" si="0"/>
        <v>-1</v>
      </c>
      <c r="AA65" s="260">
        <v>4</v>
      </c>
    </row>
    <row r="66" spans="1:27">
      <c r="A66" s="202">
        <v>49</v>
      </c>
      <c r="B66" s="295" t="s">
        <v>78</v>
      </c>
      <c r="C66" s="89"/>
      <c r="D66" s="89">
        <v>1</v>
      </c>
      <c r="E66" s="89">
        <v>1</v>
      </c>
      <c r="F66" s="89"/>
      <c r="G66" s="89"/>
      <c r="H66" s="89">
        <v>1</v>
      </c>
      <c r="I66" s="89"/>
      <c r="J66" s="89"/>
      <c r="K66" s="89"/>
      <c r="L66" s="89"/>
      <c r="M66" s="89"/>
      <c r="N66" s="89"/>
      <c r="O66" s="89"/>
      <c r="P66" s="89"/>
      <c r="Q66" s="89"/>
      <c r="R66" s="89"/>
      <c r="S66" s="89"/>
      <c r="T66" s="89"/>
      <c r="U66" s="89">
        <v>1</v>
      </c>
      <c r="V66" s="89"/>
      <c r="W66" s="89"/>
      <c r="X66" s="89">
        <v>1</v>
      </c>
      <c r="Y66" s="267">
        <v>5</v>
      </c>
      <c r="Z66" s="255">
        <f t="shared" si="0"/>
        <v>-1</v>
      </c>
      <c r="AA66" s="260">
        <v>4</v>
      </c>
    </row>
    <row r="67" spans="1:27">
      <c r="A67" s="202">
        <v>50</v>
      </c>
      <c r="B67" s="295" t="s">
        <v>94</v>
      </c>
      <c r="C67" s="89">
        <v>1</v>
      </c>
      <c r="D67" s="89"/>
      <c r="E67" s="89">
        <v>1</v>
      </c>
      <c r="F67" s="89"/>
      <c r="G67" s="89"/>
      <c r="H67" s="89"/>
      <c r="I67" s="89"/>
      <c r="J67" s="89"/>
      <c r="K67" s="89"/>
      <c r="L67" s="89"/>
      <c r="M67" s="89"/>
      <c r="N67" s="89"/>
      <c r="O67" s="89"/>
      <c r="P67" s="89"/>
      <c r="Q67" s="89"/>
      <c r="R67" s="89"/>
      <c r="S67" s="89"/>
      <c r="T67" s="89"/>
      <c r="U67" s="89">
        <v>1</v>
      </c>
      <c r="V67" s="89"/>
      <c r="W67" s="89"/>
      <c r="X67" s="89"/>
      <c r="Y67" s="267">
        <v>3</v>
      </c>
      <c r="Z67" s="255">
        <f t="shared" si="0"/>
        <v>0</v>
      </c>
      <c r="AA67" s="215">
        <v>3</v>
      </c>
    </row>
    <row r="68" spans="1:27">
      <c r="A68" s="202">
        <v>51</v>
      </c>
      <c r="B68" s="296" t="s">
        <v>96</v>
      </c>
      <c r="C68" s="89"/>
      <c r="D68" s="89">
        <v>1</v>
      </c>
      <c r="E68" s="89"/>
      <c r="F68" s="89"/>
      <c r="G68" s="89"/>
      <c r="H68" s="89"/>
      <c r="I68" s="89"/>
      <c r="J68" s="89"/>
      <c r="K68" s="89"/>
      <c r="L68" s="89"/>
      <c r="M68" s="89"/>
      <c r="N68" s="89"/>
      <c r="O68" s="89"/>
      <c r="P68" s="89"/>
      <c r="Q68" s="89"/>
      <c r="R68" s="89"/>
      <c r="S68" s="89"/>
      <c r="T68" s="89"/>
      <c r="U68" s="89">
        <v>1</v>
      </c>
      <c r="V68" s="89"/>
      <c r="W68" s="89">
        <v>1</v>
      </c>
      <c r="X68" s="89"/>
      <c r="Y68" s="267">
        <v>3</v>
      </c>
      <c r="Z68" s="255">
        <f t="shared" si="0"/>
        <v>0</v>
      </c>
      <c r="AA68" s="215">
        <v>3</v>
      </c>
    </row>
    <row r="69" spans="1:27">
      <c r="A69" s="202">
        <v>52</v>
      </c>
      <c r="B69" s="296" t="s">
        <v>381</v>
      </c>
      <c r="C69" s="89">
        <v>1</v>
      </c>
      <c r="D69" s="89"/>
      <c r="E69" s="89">
        <v>1</v>
      </c>
      <c r="F69" s="89">
        <v>1</v>
      </c>
      <c r="G69" s="89"/>
      <c r="H69" s="89"/>
      <c r="I69" s="89"/>
      <c r="J69" s="89"/>
      <c r="K69" s="89"/>
      <c r="L69" s="89"/>
      <c r="M69" s="89"/>
      <c r="N69" s="89"/>
      <c r="O69" s="89"/>
      <c r="P69" s="89"/>
      <c r="Q69" s="89"/>
      <c r="R69" s="89"/>
      <c r="S69" s="89"/>
      <c r="T69" s="89"/>
      <c r="U69" s="89">
        <v>1</v>
      </c>
      <c r="V69" s="89"/>
      <c r="W69" s="89"/>
      <c r="X69" s="89"/>
      <c r="Y69" s="357">
        <v>4</v>
      </c>
      <c r="Z69" s="255">
        <f t="shared" si="0"/>
        <v>0</v>
      </c>
      <c r="AA69" s="260">
        <v>4</v>
      </c>
    </row>
    <row r="70" spans="1:27">
      <c r="A70" s="202">
        <v>53</v>
      </c>
      <c r="B70" s="296" t="s">
        <v>193</v>
      </c>
      <c r="C70" s="89">
        <v>1</v>
      </c>
      <c r="D70" s="89"/>
      <c r="E70" s="89"/>
      <c r="F70" s="89"/>
      <c r="G70" s="89"/>
      <c r="H70" s="89">
        <v>1</v>
      </c>
      <c r="I70" s="89"/>
      <c r="J70" s="89"/>
      <c r="K70" s="89"/>
      <c r="L70" s="89"/>
      <c r="M70" s="89"/>
      <c r="N70" s="89"/>
      <c r="O70" s="89"/>
      <c r="P70" s="89"/>
      <c r="Q70" s="89"/>
      <c r="R70" s="89"/>
      <c r="S70" s="89"/>
      <c r="T70" s="89"/>
      <c r="U70" s="89">
        <v>1</v>
      </c>
      <c r="V70" s="89"/>
      <c r="W70" s="89"/>
      <c r="X70" s="89">
        <v>1</v>
      </c>
      <c r="Y70" s="267">
        <f>SUM(C70:X70)</f>
        <v>4</v>
      </c>
      <c r="Z70" s="255">
        <f t="shared" si="0"/>
        <v>0</v>
      </c>
      <c r="AA70" s="260">
        <v>4</v>
      </c>
    </row>
    <row r="71" spans="1:27">
      <c r="A71" s="202">
        <v>54</v>
      </c>
      <c r="B71" s="296" t="s">
        <v>77</v>
      </c>
      <c r="C71" s="89"/>
      <c r="D71" s="89">
        <v>1</v>
      </c>
      <c r="E71" s="89">
        <v>1</v>
      </c>
      <c r="F71" s="89"/>
      <c r="G71" s="89"/>
      <c r="H71" s="89">
        <v>1</v>
      </c>
      <c r="I71" s="89"/>
      <c r="J71" s="89"/>
      <c r="K71" s="89"/>
      <c r="L71" s="89"/>
      <c r="M71" s="89"/>
      <c r="N71" s="89"/>
      <c r="O71" s="89"/>
      <c r="P71" s="89"/>
      <c r="Q71" s="89"/>
      <c r="R71" s="89"/>
      <c r="S71" s="89"/>
      <c r="T71" s="89"/>
      <c r="U71" s="89">
        <v>1</v>
      </c>
      <c r="V71" s="89"/>
      <c r="W71" s="89"/>
      <c r="X71" s="89">
        <v>1</v>
      </c>
      <c r="Y71" s="267">
        <v>5</v>
      </c>
      <c r="Z71" s="255">
        <f t="shared" si="0"/>
        <v>0</v>
      </c>
      <c r="AA71" s="260">
        <v>5</v>
      </c>
    </row>
    <row r="72" spans="1:27">
      <c r="A72" s="202">
        <v>55</v>
      </c>
      <c r="B72" s="296" t="s">
        <v>197</v>
      </c>
      <c r="C72" s="89"/>
      <c r="D72" s="89">
        <v>1</v>
      </c>
      <c r="E72" s="89">
        <v>1</v>
      </c>
      <c r="F72" s="89"/>
      <c r="G72" s="89"/>
      <c r="H72" s="89">
        <v>1</v>
      </c>
      <c r="I72" s="89"/>
      <c r="J72" s="89"/>
      <c r="K72" s="89"/>
      <c r="L72" s="89"/>
      <c r="M72" s="89"/>
      <c r="N72" s="89"/>
      <c r="O72" s="89"/>
      <c r="P72" s="89"/>
      <c r="Q72" s="89"/>
      <c r="R72" s="89"/>
      <c r="S72" s="89"/>
      <c r="T72" s="89"/>
      <c r="U72" s="89">
        <v>1</v>
      </c>
      <c r="V72" s="89"/>
      <c r="W72" s="89"/>
      <c r="X72" s="89">
        <v>1</v>
      </c>
      <c r="Y72" s="267">
        <v>5</v>
      </c>
      <c r="Z72" s="255">
        <f t="shared" si="0"/>
        <v>0</v>
      </c>
      <c r="AA72" s="260">
        <v>5</v>
      </c>
    </row>
    <row r="73" spans="1:27">
      <c r="A73" s="202">
        <v>57</v>
      </c>
      <c r="B73" s="282" t="s">
        <v>100</v>
      </c>
      <c r="C73" s="89"/>
      <c r="D73" s="89"/>
      <c r="E73" s="89"/>
      <c r="F73" s="89">
        <v>1</v>
      </c>
      <c r="G73" s="89">
        <v>1</v>
      </c>
      <c r="H73" s="89">
        <v>1</v>
      </c>
      <c r="I73" s="89"/>
      <c r="J73" s="89"/>
      <c r="K73" s="89"/>
      <c r="L73" s="89"/>
      <c r="M73" s="89"/>
      <c r="N73" s="89"/>
      <c r="O73" s="89"/>
      <c r="P73" s="89"/>
      <c r="Q73" s="89"/>
      <c r="R73" s="89"/>
      <c r="S73" s="89"/>
      <c r="T73" s="89"/>
      <c r="U73" s="89">
        <v>1</v>
      </c>
      <c r="V73" s="89"/>
      <c r="W73" s="89"/>
      <c r="X73" s="89">
        <v>1</v>
      </c>
      <c r="Y73" s="267">
        <f>SUM(C73:X73)</f>
        <v>5</v>
      </c>
      <c r="Z73" s="255">
        <f t="shared" si="0"/>
        <v>0</v>
      </c>
      <c r="AA73" s="260">
        <v>5</v>
      </c>
    </row>
    <row r="74" spans="1:27" ht="15.6" thickBot="1">
      <c r="A74" s="202">
        <v>58</v>
      </c>
      <c r="B74" s="297" t="s">
        <v>102</v>
      </c>
      <c r="C74" s="274"/>
      <c r="D74" s="274"/>
      <c r="E74" s="274"/>
      <c r="F74" s="274">
        <v>1</v>
      </c>
      <c r="G74" s="274">
        <v>1</v>
      </c>
      <c r="H74" s="274">
        <v>1</v>
      </c>
      <c r="I74" s="274"/>
      <c r="J74" s="274"/>
      <c r="K74" s="274"/>
      <c r="L74" s="274"/>
      <c r="M74" s="274"/>
      <c r="N74" s="274"/>
      <c r="O74" s="274"/>
      <c r="P74" s="274"/>
      <c r="Q74" s="274"/>
      <c r="R74" s="274"/>
      <c r="S74" s="274"/>
      <c r="T74" s="274"/>
      <c r="U74" s="274"/>
      <c r="V74" s="274">
        <v>1</v>
      </c>
      <c r="W74" s="274"/>
      <c r="X74" s="274">
        <v>1</v>
      </c>
      <c r="Y74" s="275">
        <v>5</v>
      </c>
      <c r="Z74" s="255">
        <f t="shared" si="0"/>
        <v>0</v>
      </c>
      <c r="AA74" s="260">
        <v>5</v>
      </c>
    </row>
    <row r="75" spans="1:27">
      <c r="A75" s="89">
        <v>59</v>
      </c>
      <c r="B75" s="293" t="s">
        <v>105</v>
      </c>
      <c r="C75" s="262"/>
      <c r="D75" s="262"/>
      <c r="E75" s="262"/>
      <c r="F75" s="262"/>
      <c r="G75" s="262"/>
      <c r="H75" s="262"/>
      <c r="I75" s="262"/>
      <c r="J75" s="262"/>
      <c r="K75" s="262"/>
      <c r="L75" s="262"/>
      <c r="M75" s="262"/>
      <c r="N75" s="262"/>
      <c r="O75" s="262"/>
      <c r="P75" s="262"/>
      <c r="Q75" s="262"/>
      <c r="R75" s="262"/>
      <c r="S75" s="262">
        <v>1</v>
      </c>
      <c r="T75" s="262"/>
      <c r="U75" s="262">
        <v>1</v>
      </c>
      <c r="V75" s="262"/>
      <c r="W75" s="262"/>
      <c r="X75" s="262"/>
      <c r="Y75" s="262">
        <f>SUM(C75:X75)</f>
        <v>2</v>
      </c>
      <c r="Z75" s="255">
        <f t="shared" si="0"/>
        <v>0</v>
      </c>
      <c r="AA75" s="260">
        <v>2</v>
      </c>
    </row>
    <row r="76" spans="1:27">
      <c r="A76" s="89">
        <v>60</v>
      </c>
      <c r="B76" s="250" t="s">
        <v>212</v>
      </c>
      <c r="C76" s="89"/>
      <c r="D76" s="89"/>
      <c r="E76" s="89"/>
      <c r="F76" s="89"/>
      <c r="G76" s="89">
        <v>1</v>
      </c>
      <c r="H76" s="89"/>
      <c r="I76" s="89"/>
      <c r="J76" s="89"/>
      <c r="K76" s="89"/>
      <c r="L76" s="89"/>
      <c r="M76" s="89">
        <v>1</v>
      </c>
      <c r="N76" s="89"/>
      <c r="O76" s="89"/>
      <c r="P76" s="89"/>
      <c r="Q76" s="89"/>
      <c r="R76" s="89"/>
      <c r="S76" s="89">
        <v>1</v>
      </c>
      <c r="T76" s="89"/>
      <c r="U76" s="89"/>
      <c r="V76" s="89"/>
      <c r="W76" s="89"/>
      <c r="X76" s="89"/>
      <c r="Y76" s="89">
        <f>SUM(C76:X76)</f>
        <v>3</v>
      </c>
      <c r="Z76" s="255">
        <f t="shared" si="0"/>
        <v>0</v>
      </c>
      <c r="AA76" s="260">
        <v>3</v>
      </c>
    </row>
    <row r="77" spans="1:27">
      <c r="A77" s="89"/>
      <c r="B77" s="195" t="s">
        <v>140</v>
      </c>
      <c r="C77" s="196"/>
      <c r="D77" s="196"/>
      <c r="E77" s="196"/>
      <c r="F77" s="196"/>
      <c r="G77" s="196"/>
      <c r="H77" s="196"/>
      <c r="I77" s="196"/>
      <c r="J77" s="196"/>
      <c r="K77" s="196"/>
      <c r="L77" s="196"/>
      <c r="M77" s="196"/>
      <c r="N77" s="196"/>
      <c r="O77" s="196"/>
      <c r="P77" s="196"/>
      <c r="Q77" s="196"/>
      <c r="R77" s="196"/>
      <c r="S77" s="196"/>
      <c r="T77" s="196"/>
      <c r="U77" s="196"/>
      <c r="V77" s="196"/>
      <c r="W77" s="196"/>
      <c r="X77" s="196"/>
      <c r="Y77" s="196">
        <f>SUM(Y18:Y76)-SUM(Y45:Y48,Y54:Y55,Y65:Y74)/2-SUM(Y75:Y76)</f>
        <v>185</v>
      </c>
      <c r="Z77" s="253"/>
    </row>
    <row r="79" spans="1:27">
      <c r="A79" s="425" t="s">
        <v>374</v>
      </c>
      <c r="B79" s="425"/>
      <c r="C79" s="425"/>
      <c r="D79" s="87"/>
      <c r="E79" s="87"/>
      <c r="F79" s="87"/>
      <c r="G79" s="425" t="s">
        <v>171</v>
      </c>
      <c r="H79" s="425"/>
      <c r="I79" s="425"/>
      <c r="J79" s="88" t="s">
        <v>375</v>
      </c>
      <c r="K79" s="88"/>
      <c r="L79" s="88"/>
      <c r="M79" s="88"/>
      <c r="N79" s="88"/>
      <c r="O79" s="88" t="s">
        <v>172</v>
      </c>
      <c r="P79" s="88"/>
      <c r="Q79" s="88"/>
      <c r="R79" s="88"/>
      <c r="S79" s="88"/>
      <c r="T79" s="88"/>
      <c r="U79" s="88"/>
      <c r="V79" s="88"/>
      <c r="W79" s="88"/>
      <c r="X79" s="88"/>
      <c r="Y79" s="88"/>
      <c r="Z79" s="87"/>
    </row>
    <row r="80" spans="1:27">
      <c r="A80" s="425" t="s">
        <v>173</v>
      </c>
      <c r="B80" s="425"/>
      <c r="C80" s="425"/>
      <c r="D80" s="87"/>
      <c r="E80" s="87"/>
      <c r="F80" s="87"/>
      <c r="G80" s="425" t="s">
        <v>151</v>
      </c>
      <c r="H80" s="425"/>
      <c r="I80" s="425"/>
      <c r="J80" s="351" t="s">
        <v>372</v>
      </c>
      <c r="O80" s="88" t="s">
        <v>184</v>
      </c>
      <c r="Z80" s="87"/>
    </row>
    <row r="81" spans="1:26">
      <c r="A81" s="425" t="s">
        <v>370</v>
      </c>
      <c r="B81" s="425"/>
      <c r="C81" s="425"/>
      <c r="D81" s="87"/>
      <c r="E81" s="87"/>
      <c r="F81" s="87"/>
      <c r="G81" s="425" t="s">
        <v>174</v>
      </c>
      <c r="H81" s="425"/>
      <c r="I81" s="425"/>
      <c r="J81" s="88" t="s">
        <v>373</v>
      </c>
      <c r="K81" s="88"/>
      <c r="L81" s="88"/>
      <c r="M81" s="88"/>
      <c r="N81" s="88"/>
      <c r="O81" s="88"/>
      <c r="P81" s="88"/>
      <c r="Q81" s="88"/>
      <c r="R81" s="88"/>
      <c r="S81" s="88"/>
      <c r="T81" s="88"/>
      <c r="U81" s="88"/>
      <c r="V81" s="88"/>
      <c r="W81" s="88"/>
      <c r="X81" s="88"/>
      <c r="Y81" s="88"/>
      <c r="Z81" s="87"/>
    </row>
  </sheetData>
  <mergeCells count="16">
    <mergeCell ref="A2:C2"/>
    <mergeCell ref="A80:C80"/>
    <mergeCell ref="A81:C81"/>
    <mergeCell ref="G80:I80"/>
    <mergeCell ref="G81:I81"/>
    <mergeCell ref="B4:Y4"/>
    <mergeCell ref="A3:Y3"/>
    <mergeCell ref="B16:B17"/>
    <mergeCell ref="A79:C79"/>
    <mergeCell ref="G79:I79"/>
    <mergeCell ref="A14:Y14"/>
    <mergeCell ref="A11:C11"/>
    <mergeCell ref="A7:Y7"/>
    <mergeCell ref="G12:I12"/>
    <mergeCell ref="C16:Y16"/>
    <mergeCell ref="A16:A17"/>
  </mergeCells>
  <pageMargins left="0.7" right="0.7" top="0.75" bottom="0.75" header="0.3" footer="0.3"/>
  <pageSetup paperSize="9" orientation="portrait" horizontalDpi="4294967293" verticalDpi="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B2879-B3E6-4FDB-879F-40DDCB0BB97F}">
  <dimension ref="A1:Y27"/>
  <sheetViews>
    <sheetView topLeftCell="A19" zoomScale="70" zoomScaleNormal="70" workbookViewId="0">
      <selection activeCell="E22" sqref="E22"/>
    </sheetView>
  </sheetViews>
  <sheetFormatPr defaultRowHeight="15"/>
  <cols>
    <col min="1" max="1" width="5.1796875" customWidth="1"/>
    <col min="2" max="2" width="20.90625" customWidth="1"/>
    <col min="3" max="3" width="15.1796875" customWidth="1"/>
    <col min="4" max="4" width="14.81640625" customWidth="1"/>
    <col min="5" max="5" width="23" customWidth="1"/>
  </cols>
  <sheetData>
    <row r="1" spans="1:15">
      <c r="A1" s="320" t="s">
        <v>259</v>
      </c>
      <c r="B1" s="322"/>
      <c r="C1" s="323"/>
      <c r="D1" s="323"/>
      <c r="E1" s="323"/>
      <c r="F1" s="323"/>
      <c r="G1" s="323"/>
      <c r="H1" s="323"/>
      <c r="I1" s="323"/>
      <c r="J1" s="323"/>
      <c r="K1" s="323"/>
      <c r="L1" s="323"/>
      <c r="M1" s="323"/>
      <c r="N1" s="323"/>
      <c r="O1" s="323"/>
    </row>
    <row r="2" spans="1:15" ht="15.6" customHeight="1">
      <c r="A2" s="320" t="s">
        <v>262</v>
      </c>
      <c r="B2" s="347"/>
      <c r="C2" s="323"/>
      <c r="D2" s="325"/>
      <c r="E2" s="325"/>
      <c r="F2" s="325"/>
      <c r="G2" s="325"/>
      <c r="H2" s="325"/>
      <c r="I2" s="325"/>
      <c r="J2" s="325"/>
      <c r="K2" s="325"/>
      <c r="L2" s="325"/>
      <c r="M2" s="325"/>
      <c r="N2" s="325"/>
      <c r="O2" s="320"/>
    </row>
    <row r="3" spans="1:15">
      <c r="A3" s="326" t="s">
        <v>263</v>
      </c>
      <c r="B3" s="321"/>
      <c r="C3" s="321"/>
      <c r="D3" s="321"/>
      <c r="E3" s="321"/>
      <c r="F3" s="321"/>
      <c r="G3" s="321"/>
      <c r="H3" s="320"/>
      <c r="I3" s="320"/>
      <c r="J3" s="320"/>
      <c r="K3" s="320"/>
      <c r="L3" s="320"/>
      <c r="M3" s="320"/>
      <c r="N3" s="320"/>
      <c r="O3" s="324"/>
    </row>
    <row r="4" spans="1:15" ht="15.6">
      <c r="A4" s="439" t="s">
        <v>264</v>
      </c>
      <c r="B4" s="440"/>
      <c r="C4" s="440"/>
      <c r="D4" s="440"/>
      <c r="E4" s="440"/>
      <c r="F4" s="440"/>
      <c r="G4" s="440"/>
      <c r="H4" s="440"/>
      <c r="I4" s="440"/>
      <c r="J4" s="440"/>
      <c r="K4" s="440"/>
      <c r="L4" s="440"/>
      <c r="M4" s="440"/>
      <c r="N4" s="440"/>
      <c r="O4" s="440"/>
    </row>
    <row r="5" spans="1:15">
      <c r="A5" s="321" t="s">
        <v>260</v>
      </c>
      <c r="B5" s="321"/>
      <c r="C5" s="321"/>
      <c r="D5" s="321"/>
      <c r="E5" s="321"/>
      <c r="F5" s="321"/>
      <c r="G5" s="321"/>
      <c r="H5" s="320"/>
      <c r="I5" s="320"/>
      <c r="J5" s="320"/>
      <c r="K5" s="320"/>
      <c r="L5" s="320"/>
      <c r="M5" s="320"/>
      <c r="N5" s="320"/>
      <c r="O5" s="321"/>
    </row>
    <row r="6" spans="1:15" ht="15.6">
      <c r="A6" s="441" t="s">
        <v>261</v>
      </c>
      <c r="B6" s="440"/>
      <c r="C6" s="321"/>
      <c r="D6" s="321"/>
      <c r="E6" s="321"/>
      <c r="F6" s="321"/>
      <c r="G6" s="321"/>
      <c r="H6" s="320"/>
      <c r="I6" s="320"/>
      <c r="J6" s="320"/>
      <c r="K6" s="320"/>
      <c r="L6" s="320"/>
      <c r="M6" s="320"/>
      <c r="N6" s="320"/>
      <c r="O6" s="320"/>
    </row>
    <row r="7" spans="1:15" ht="15.6">
      <c r="A7" s="441" t="s">
        <v>4</v>
      </c>
      <c r="B7" s="440"/>
      <c r="C7" s="321"/>
      <c r="D7" s="321"/>
      <c r="E7" s="321"/>
      <c r="F7" s="321"/>
      <c r="G7" s="321"/>
      <c r="H7" s="320"/>
      <c r="I7" s="320"/>
      <c r="J7" s="320"/>
      <c r="K7" s="320"/>
      <c r="L7" s="320"/>
      <c r="M7" s="320"/>
      <c r="N7" s="320"/>
      <c r="O7" s="320"/>
    </row>
    <row r="8" spans="1:15" ht="15.6">
      <c r="A8" s="442" t="s">
        <v>343</v>
      </c>
      <c r="B8" s="440"/>
      <c r="C8" s="440"/>
      <c r="D8" s="440"/>
      <c r="E8" s="440"/>
      <c r="F8" s="440"/>
      <c r="G8" s="440"/>
      <c r="H8" s="320"/>
      <c r="I8" s="320"/>
      <c r="J8" s="320"/>
      <c r="K8" s="320"/>
      <c r="L8" s="320"/>
      <c r="M8" s="320"/>
      <c r="N8" s="320"/>
      <c r="O8" s="320"/>
    </row>
    <row r="10" spans="1:15" ht="15.6">
      <c r="A10" s="438" t="s">
        <v>265</v>
      </c>
      <c r="B10" s="438"/>
      <c r="C10" s="438"/>
      <c r="D10" s="438"/>
      <c r="E10" s="438"/>
      <c r="F10" s="327"/>
    </row>
    <row r="12" spans="1:15" ht="27.6">
      <c r="A12" s="328" t="s">
        <v>270</v>
      </c>
      <c r="B12" s="331" t="s">
        <v>266</v>
      </c>
      <c r="C12" s="331" t="s">
        <v>267</v>
      </c>
      <c r="D12" s="331" t="s">
        <v>268</v>
      </c>
      <c r="E12" s="332" t="s">
        <v>269</v>
      </c>
    </row>
    <row r="13" spans="1:15" ht="409.2" customHeight="1">
      <c r="A13" s="329">
        <v>1</v>
      </c>
      <c r="B13" s="330" t="s">
        <v>323</v>
      </c>
      <c r="C13" s="330" t="s">
        <v>317</v>
      </c>
      <c r="D13" s="333" t="s">
        <v>321</v>
      </c>
      <c r="E13" s="342" t="s">
        <v>360</v>
      </c>
    </row>
    <row r="14" spans="1:15" ht="176.4" customHeight="1">
      <c r="A14" s="337">
        <v>2</v>
      </c>
      <c r="B14" s="330" t="s">
        <v>337</v>
      </c>
      <c r="C14" s="330" t="s">
        <v>338</v>
      </c>
      <c r="D14" s="333" t="s">
        <v>354</v>
      </c>
      <c r="E14" s="342" t="s">
        <v>359</v>
      </c>
    </row>
    <row r="15" spans="1:15" ht="276">
      <c r="A15" s="329">
        <v>3</v>
      </c>
      <c r="B15" s="330" t="s">
        <v>336</v>
      </c>
      <c r="C15" s="330" t="s">
        <v>318</v>
      </c>
      <c r="D15" s="345" t="s">
        <v>322</v>
      </c>
      <c r="E15" s="342" t="s">
        <v>352</v>
      </c>
    </row>
    <row r="16" spans="1:15" ht="408" customHeight="1">
      <c r="A16" s="329">
        <v>4</v>
      </c>
      <c r="B16" s="330" t="s">
        <v>344</v>
      </c>
      <c r="C16" s="346" t="s">
        <v>319</v>
      </c>
      <c r="D16" s="345" t="s">
        <v>322</v>
      </c>
      <c r="E16" s="342" t="s">
        <v>358</v>
      </c>
    </row>
    <row r="17" spans="1:25" ht="333.6" customHeight="1">
      <c r="A17" s="329">
        <v>5</v>
      </c>
      <c r="B17" s="330" t="s">
        <v>345</v>
      </c>
      <c r="C17" s="330" t="s">
        <v>328</v>
      </c>
      <c r="D17" s="333" t="s">
        <v>329</v>
      </c>
      <c r="E17" s="342" t="s">
        <v>350</v>
      </c>
    </row>
    <row r="18" spans="1:25" ht="319.8" customHeight="1">
      <c r="A18" s="340">
        <v>6</v>
      </c>
      <c r="B18" s="330" t="s">
        <v>346</v>
      </c>
      <c r="C18" s="346" t="s">
        <v>320</v>
      </c>
      <c r="D18" s="333" t="s">
        <v>330</v>
      </c>
      <c r="E18" s="342" t="s">
        <v>353</v>
      </c>
    </row>
    <row r="19" spans="1:25" ht="228.6" customHeight="1">
      <c r="A19" s="329">
        <v>5</v>
      </c>
      <c r="B19" s="330" t="s">
        <v>347</v>
      </c>
      <c r="C19" s="339" t="s">
        <v>356</v>
      </c>
      <c r="D19" s="339" t="s">
        <v>330</v>
      </c>
      <c r="E19" s="341" t="s">
        <v>357</v>
      </c>
      <c r="F19" s="336"/>
    </row>
    <row r="20" spans="1:25" ht="109.2" customHeight="1">
      <c r="A20" s="337">
        <v>6</v>
      </c>
      <c r="B20" s="338" t="s">
        <v>331</v>
      </c>
      <c r="C20" s="339" t="s">
        <v>356</v>
      </c>
      <c r="D20" s="344"/>
      <c r="E20" s="339" t="s">
        <v>348</v>
      </c>
    </row>
    <row r="21" spans="1:25" ht="317.39999999999998">
      <c r="A21" s="337">
        <v>7</v>
      </c>
      <c r="B21" s="338" t="s">
        <v>332</v>
      </c>
      <c r="C21" s="339" t="s">
        <v>356</v>
      </c>
      <c r="D21" s="339" t="s">
        <v>361</v>
      </c>
      <c r="E21" s="341" t="s">
        <v>351</v>
      </c>
    </row>
    <row r="22" spans="1:25" ht="303.60000000000002" customHeight="1">
      <c r="A22" s="337">
        <v>8</v>
      </c>
      <c r="B22" s="338" t="s">
        <v>333</v>
      </c>
      <c r="C22" s="339" t="s">
        <v>320</v>
      </c>
      <c r="D22" s="339" t="s">
        <v>362</v>
      </c>
      <c r="E22" s="339" t="s">
        <v>403</v>
      </c>
      <c r="F22" s="336"/>
    </row>
    <row r="23" spans="1:25" ht="276">
      <c r="A23" s="337">
        <v>9</v>
      </c>
      <c r="B23" s="338" t="s">
        <v>334</v>
      </c>
      <c r="C23" s="339" t="s">
        <v>320</v>
      </c>
      <c r="D23" s="339" t="s">
        <v>355</v>
      </c>
      <c r="E23" s="339" t="s">
        <v>349</v>
      </c>
      <c r="H23" s="336"/>
    </row>
    <row r="24" spans="1:25" ht="207">
      <c r="A24" s="337">
        <v>10</v>
      </c>
      <c r="B24" s="338" t="s">
        <v>335</v>
      </c>
      <c r="C24" s="334"/>
      <c r="D24" s="339" t="s">
        <v>355</v>
      </c>
      <c r="E24" s="339" t="s">
        <v>339</v>
      </c>
      <c r="F24" s="336"/>
    </row>
    <row r="25" spans="1:25" ht="27.6">
      <c r="A25" s="336"/>
      <c r="B25" s="335" t="s">
        <v>369</v>
      </c>
      <c r="C25" s="335" t="s">
        <v>171</v>
      </c>
      <c r="D25" s="349" t="s">
        <v>371</v>
      </c>
      <c r="E25" s="335" t="s">
        <v>172</v>
      </c>
      <c r="F25" s="87"/>
      <c r="G25" s="87"/>
      <c r="K25" s="88"/>
      <c r="L25" s="88"/>
      <c r="M25" s="88"/>
      <c r="N25" s="88"/>
      <c r="O25" s="88"/>
      <c r="P25" s="88"/>
      <c r="Q25" s="88"/>
      <c r="R25" s="88"/>
      <c r="S25" s="88"/>
      <c r="T25" s="88"/>
      <c r="U25" s="88"/>
      <c r="V25" s="88"/>
      <c r="W25" s="88"/>
      <c r="X25" s="88"/>
      <c r="Y25" s="88"/>
    </row>
    <row r="26" spans="1:25">
      <c r="B26" s="335" t="s">
        <v>173</v>
      </c>
      <c r="C26" s="335" t="s">
        <v>151</v>
      </c>
      <c r="D26" s="349" t="s">
        <v>372</v>
      </c>
      <c r="E26" s="335" t="s">
        <v>184</v>
      </c>
      <c r="F26" s="87"/>
      <c r="G26" s="87"/>
      <c r="K26" s="88"/>
      <c r="L26" s="88"/>
      <c r="M26" s="88"/>
      <c r="N26" s="88"/>
      <c r="O26" s="88"/>
      <c r="P26" s="88"/>
      <c r="Q26" s="88"/>
      <c r="R26" s="88"/>
      <c r="S26" s="88"/>
      <c r="T26" s="88"/>
      <c r="U26" s="88"/>
      <c r="V26" s="88"/>
      <c r="W26" s="88"/>
      <c r="X26" s="88"/>
      <c r="Y26" s="88"/>
    </row>
    <row r="27" spans="1:25" ht="15.6">
      <c r="B27" s="348" t="s">
        <v>370</v>
      </c>
      <c r="C27" s="335" t="s">
        <v>174</v>
      </c>
      <c r="D27" s="335" t="s">
        <v>373</v>
      </c>
      <c r="E27" s="335"/>
      <c r="F27" s="87"/>
      <c r="G27" s="87"/>
      <c r="K27" s="425"/>
      <c r="L27" s="425"/>
      <c r="M27" s="425"/>
      <c r="N27" s="425"/>
      <c r="O27" s="425"/>
      <c r="P27" s="425"/>
      <c r="Q27" s="425"/>
      <c r="R27" s="425"/>
      <c r="S27" s="425"/>
      <c r="T27" s="425"/>
      <c r="U27" s="425"/>
      <c r="V27" s="425"/>
      <c r="W27" s="425"/>
      <c r="X27" s="425"/>
      <c r="Y27" s="425"/>
    </row>
  </sheetData>
  <mergeCells count="6">
    <mergeCell ref="K27:Y27"/>
    <mergeCell ref="A10:E10"/>
    <mergeCell ref="A4:O4"/>
    <mergeCell ref="A6:B6"/>
    <mergeCell ref="A7:B7"/>
    <mergeCell ref="A8:G8"/>
  </mergeCells>
  <pageMargins left="0.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pagina_1</vt:lpstr>
      <vt:lpstr>an_I</vt:lpstr>
      <vt:lpstr>an_II</vt:lpstr>
      <vt:lpstr>an_III</vt:lpstr>
      <vt:lpstr>Bilant</vt:lpstr>
      <vt:lpstr>COMPETENTE</vt:lpstr>
      <vt:lpstr>Repartizare</vt:lpstr>
      <vt:lpstr>rezultatele învăţării </vt:lpstr>
      <vt:lpstr>an_I!Print_Area</vt:lpstr>
      <vt:lpstr>an_II!Print_Area</vt:lpstr>
      <vt:lpstr>an_III!Print_Area</vt:lpstr>
      <vt:lpstr>Bilant!Print_Area</vt:lpstr>
      <vt:lpstr>COMPETENTE!Print_Area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Florin Pintescu</dc:creator>
  <cp:lastModifiedBy>User</cp:lastModifiedBy>
  <cp:lastPrinted>2025-09-15T06:19:38Z</cp:lastPrinted>
  <dcterms:created xsi:type="dcterms:W3CDTF">2019-07-14T14:03:09Z</dcterms:created>
  <dcterms:modified xsi:type="dcterms:W3CDTF">2026-06-17T05:26:23Z</dcterms:modified>
</cp:coreProperties>
</file>